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 firstSheet="1" activeTab="2"/>
  </bookViews>
  <sheets>
    <sheet name="ДДУ от энтеробиоза2025 й. 9 ойл" sheetId="6" r:id="rId1"/>
    <sheet name="ДДУ от гименол.2025 йил 9 ойли " sheetId="8" r:id="rId2"/>
    <sheet name="школа  энтеробиоз2025 й. 9 ойли" sheetId="7" r:id="rId3"/>
    <sheet name="школа  геменолипидоз2025 йил 9 " sheetId="10" r:id="rId4"/>
  </sheets>
  <definedNames>
    <definedName name="_xlnm.Print_Area" localSheetId="1">'ДДУ от гименол.2025 йил 9 ойли '!$A$1:$Y$22</definedName>
    <definedName name="_xlnm.Print_Area" localSheetId="0">'ДДУ от энтеробиоза2025 й. 9 ойл'!$A$1:$Y$22</definedName>
    <definedName name="_xlnm.Print_Area" localSheetId="3">'школа  геменолипидоз2025 йил 9 '!$A$1:$Y$22</definedName>
    <definedName name="_xlnm.Print_Area" localSheetId="2">'школа  энтеробиоз2025 й. 9 ойли'!$A$1:$Y$22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0" l="1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5" i="10"/>
  <c r="E32" i="10"/>
  <c r="F32" i="10"/>
  <c r="G32" i="10"/>
  <c r="H32" i="10"/>
  <c r="I32" i="10"/>
  <c r="J32" i="10"/>
  <c r="K32" i="10"/>
  <c r="D32" i="10"/>
  <c r="E31" i="10"/>
  <c r="F31" i="10"/>
  <c r="G31" i="10"/>
  <c r="H31" i="10"/>
  <c r="I31" i="10"/>
  <c r="J31" i="10"/>
  <c r="K31" i="10"/>
  <c r="D31" i="10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5" i="7"/>
  <c r="E32" i="7"/>
  <c r="F32" i="7"/>
  <c r="G32" i="7"/>
  <c r="H32" i="7"/>
  <c r="I32" i="7"/>
  <c r="J32" i="7"/>
  <c r="K32" i="7"/>
  <c r="M32" i="7"/>
  <c r="N32" i="7"/>
  <c r="O32" i="7"/>
  <c r="P32" i="7"/>
  <c r="Q32" i="7"/>
  <c r="R32" i="7"/>
  <c r="S32" i="7"/>
  <c r="D32" i="7"/>
  <c r="E31" i="7"/>
  <c r="F31" i="7"/>
  <c r="G31" i="7"/>
  <c r="H31" i="7"/>
  <c r="I31" i="7"/>
  <c r="J31" i="7"/>
  <c r="K31" i="7"/>
  <c r="M31" i="7"/>
  <c r="N31" i="7"/>
  <c r="O31" i="7"/>
  <c r="P31" i="7"/>
  <c r="Q31" i="7"/>
  <c r="R31" i="7"/>
  <c r="S31" i="7"/>
  <c r="D31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5" i="7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5" i="8"/>
  <c r="E32" i="8"/>
  <c r="F32" i="8"/>
  <c r="G32" i="8"/>
  <c r="H32" i="8"/>
  <c r="I32" i="8"/>
  <c r="J32" i="8"/>
  <c r="K32" i="8"/>
  <c r="T32" i="8"/>
  <c r="U32" i="8"/>
  <c r="V32" i="8"/>
  <c r="W32" i="8"/>
  <c r="X32" i="8"/>
  <c r="Y32" i="8"/>
  <c r="D32" i="8"/>
  <c r="E31" i="8"/>
  <c r="F31" i="8"/>
  <c r="G31" i="8"/>
  <c r="H31" i="8"/>
  <c r="I31" i="8"/>
  <c r="J31" i="8"/>
  <c r="K31" i="8"/>
  <c r="T31" i="8"/>
  <c r="U31" i="8"/>
  <c r="V31" i="8"/>
  <c r="W31" i="8"/>
  <c r="X31" i="8"/>
  <c r="Y31" i="8"/>
  <c r="D31" i="8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5" i="6"/>
  <c r="L32" i="6"/>
  <c r="L31" i="6"/>
  <c r="E32" i="6"/>
  <c r="F32" i="6"/>
  <c r="G32" i="6"/>
  <c r="H32" i="6"/>
  <c r="I32" i="6"/>
  <c r="J32" i="6"/>
  <c r="K32" i="6"/>
  <c r="N32" i="6"/>
  <c r="O32" i="6"/>
  <c r="T32" i="6"/>
  <c r="U32" i="6"/>
  <c r="V32" i="6"/>
  <c r="W32" i="6"/>
  <c r="X32" i="6"/>
  <c r="Y32" i="6"/>
  <c r="D32" i="6"/>
  <c r="E31" i="6"/>
  <c r="F31" i="6"/>
  <c r="G31" i="6"/>
  <c r="H31" i="6"/>
  <c r="I31" i="6"/>
  <c r="J31" i="6"/>
  <c r="K31" i="6"/>
  <c r="N31" i="6"/>
  <c r="O31" i="6"/>
  <c r="D31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5" i="6"/>
</calcChain>
</file>

<file path=xl/sharedStrings.xml><?xml version="1.0" encoding="utf-8"?>
<sst xmlns="http://schemas.openxmlformats.org/spreadsheetml/2006/main" count="190" uniqueCount="45">
  <si>
    <t>№</t>
  </si>
  <si>
    <t>всего</t>
  </si>
  <si>
    <t>подлежало обследованию по плану</t>
  </si>
  <si>
    <t>выявлено</t>
  </si>
  <si>
    <t>пораженность</t>
  </si>
  <si>
    <t>всего оздоровлено</t>
  </si>
  <si>
    <t>в том числе</t>
  </si>
  <si>
    <t>школы</t>
  </si>
  <si>
    <t>школы интернаты</t>
  </si>
  <si>
    <t>детей 1-4 кл.</t>
  </si>
  <si>
    <t>города районы</t>
  </si>
  <si>
    <t>года</t>
  </si>
  <si>
    <t>обследова-но</t>
  </si>
  <si>
    <t>% поражен-ности</t>
  </si>
  <si>
    <t>всего оздаровле-но</t>
  </si>
  <si>
    <t>дет ясли</t>
  </si>
  <si>
    <t>дет сады</t>
  </si>
  <si>
    <t>дет комбинаты</t>
  </si>
  <si>
    <t>дет дома</t>
  </si>
  <si>
    <t>дом ребенка</t>
  </si>
  <si>
    <t>ДДУ</t>
  </si>
  <si>
    <t>детей</t>
  </si>
  <si>
    <t>всего учр-й</t>
  </si>
  <si>
    <t>годы</t>
  </si>
  <si>
    <t>обследовано</t>
  </si>
  <si>
    <t>школ</t>
  </si>
  <si>
    <t>Жами</t>
  </si>
  <si>
    <t>Урганч ш</t>
  </si>
  <si>
    <t>Тупроккала т</t>
  </si>
  <si>
    <t>Хива ш</t>
  </si>
  <si>
    <t>Хива т</t>
  </si>
  <si>
    <t>Богот т</t>
  </si>
  <si>
    <t>Гурлан</t>
  </si>
  <si>
    <t>Кушкупр т</t>
  </si>
  <si>
    <t>Урганч т</t>
  </si>
  <si>
    <t>Хонка т</t>
  </si>
  <si>
    <t>Хазарасп т</t>
  </si>
  <si>
    <t>Шовот т</t>
  </si>
  <si>
    <t>Янгиарик т</t>
  </si>
  <si>
    <t>Янгибозор т</t>
  </si>
  <si>
    <t>Вилоят буйича</t>
  </si>
  <si>
    <t xml:space="preserve">                                                                Сведения о пораженности ДДУ энтеробиозом  и их оздоровлении по Хорезм за   9 ойлик 2025 гг.</t>
  </si>
  <si>
    <t>О пораженности детских дошкольных учреждений (ДДУ) от гименолепизода и их оздоровлении по  Хорезм  за   9 ойлик 2025  гг.</t>
  </si>
  <si>
    <t xml:space="preserve">                                                                Сведения о пораженности  школа геминолипидозом  и их оздоровлении по Хорезм за 9 ойлик- 2025 гг.</t>
  </si>
  <si>
    <t xml:space="preserve">                                                                Сведения о пораженности  школа энтеробиозом  и их оздоровлении по Хорезм за 9 ойлик 2025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</si>
</sst>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charset val="204"/>
      <scheme val="minor"/>
    </font>
    <font>
      <sz val="12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8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</font>
    <font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2"/>
      <color rgb="FFFF0000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10" fillId="0" borderId="1" xfId="0" applyFont="1" applyBorder="1" applyAlignment="1">
      <alignment horizontal="center" vertical="center" textRotation="90" wrapText="1"/>
    </xf>
    <xf numFmtId="0" fontId="2" fillId="0" borderId="1" xfId="0" applyFont="1" applyBorder="1"/>
    <xf numFmtId="0" fontId="8" fillId="0" borderId="1" xfId="0" applyFont="1" applyBorder="1" applyAlignment="1">
      <alignment horizontal="center" vertical="center" textRotation="90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164" fontId="15" fillId="2" borderId="1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9" fillId="2" borderId="2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2" borderId="2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zoomScale="106" zoomScaleNormal="106" workbookViewId="0">
      <selection sqref="A1:S1"/>
    </sheetView>
  </sheetViews>
  <sheetFormatPr defaultColWidth="9.140625" defaultRowHeight="15.75" x14ac:dyDescent="0.25"/>
  <cols>
    <col min="1" max="1" width="4.28515625" style="2" customWidth="1"/>
    <col min="2" max="2" width="19.85546875" style="2" customWidth="1"/>
    <col min="3" max="3" width="9.5703125" style="2" customWidth="1"/>
    <col min="4" max="4" width="8.42578125" style="2" customWidth="1"/>
    <col min="5" max="5" width="10.85546875" style="2" customWidth="1"/>
    <col min="6" max="6" width="7" style="2" customWidth="1"/>
    <col min="7" max="7" width="9.5703125" style="2" customWidth="1"/>
    <col min="8" max="8" width="8.85546875" style="2" customWidth="1"/>
    <col min="9" max="9" width="8.5703125" style="2" customWidth="1"/>
    <col min="10" max="10" width="7.140625" style="2" customWidth="1"/>
    <col min="11" max="11" width="8.140625" style="2" customWidth="1"/>
    <col min="12" max="12" width="7" style="2" customWidth="1"/>
    <col min="13" max="13" width="9.28515625" style="2" customWidth="1"/>
    <col min="14" max="14" width="6.5703125" style="2" customWidth="1"/>
    <col min="15" max="15" width="10.42578125" style="2" customWidth="1"/>
    <col min="16" max="16" width="10" style="2" customWidth="1"/>
    <col min="17" max="17" width="9.5703125" style="2" customWidth="1"/>
    <col min="18" max="18" width="7" style="2" customWidth="1"/>
    <col min="19" max="19" width="7.140625" style="2" customWidth="1"/>
    <col min="20" max="20" width="6.7109375" style="2" customWidth="1"/>
    <col min="21" max="21" width="7.28515625" style="2" customWidth="1"/>
    <col min="22" max="22" width="4" style="2" customWidth="1"/>
    <col min="23" max="23" width="4.7109375" style="2" customWidth="1"/>
    <col min="24" max="24" width="4.140625" style="2" customWidth="1"/>
    <col min="25" max="25" width="4.28515625" style="2" customWidth="1"/>
    <col min="26" max="16384" width="9.140625" style="2"/>
  </cols>
  <sheetData>
    <row r="1" spans="1:25" ht="35.25" customHeight="1" x14ac:dyDescent="0.25">
      <c r="A1" s="79" t="s">
        <v>41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8"/>
      <c r="U1" s="8"/>
      <c r="V1" s="8"/>
      <c r="W1" s="8"/>
      <c r="X1" s="8"/>
      <c r="Y1" s="8"/>
    </row>
    <row r="2" spans="1:25" ht="18.75" x14ac:dyDescent="0.25">
      <c r="A2" s="80" t="s">
        <v>0</v>
      </c>
      <c r="B2" s="80" t="s">
        <v>10</v>
      </c>
      <c r="C2" s="80" t="s">
        <v>11</v>
      </c>
      <c r="D2" s="80" t="s">
        <v>1</v>
      </c>
      <c r="E2" s="80"/>
      <c r="F2" s="80" t="s">
        <v>2</v>
      </c>
      <c r="G2" s="80"/>
      <c r="H2" s="80" t="s">
        <v>12</v>
      </c>
      <c r="I2" s="80"/>
      <c r="J2" s="80" t="s">
        <v>3</v>
      </c>
      <c r="K2" s="80"/>
      <c r="L2" s="80" t="s">
        <v>13</v>
      </c>
      <c r="M2" s="80"/>
      <c r="N2" s="82" t="s">
        <v>14</v>
      </c>
      <c r="O2" s="83"/>
      <c r="P2" s="80" t="s">
        <v>6</v>
      </c>
      <c r="Q2" s="80"/>
      <c r="R2" s="80"/>
      <c r="S2" s="80"/>
      <c r="T2" s="80"/>
      <c r="U2" s="80"/>
      <c r="V2" s="80"/>
      <c r="W2" s="80"/>
      <c r="X2" s="80"/>
      <c r="Y2" s="80"/>
    </row>
    <row r="3" spans="1:25" ht="33" customHeight="1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4"/>
      <c r="O3" s="85"/>
      <c r="P3" s="80" t="s">
        <v>15</v>
      </c>
      <c r="Q3" s="80"/>
      <c r="R3" s="80" t="s">
        <v>16</v>
      </c>
      <c r="S3" s="80"/>
      <c r="T3" s="80" t="s">
        <v>17</v>
      </c>
      <c r="U3" s="80"/>
      <c r="V3" s="80" t="s">
        <v>18</v>
      </c>
      <c r="W3" s="80"/>
      <c r="X3" s="80" t="s">
        <v>19</v>
      </c>
      <c r="Y3" s="80"/>
    </row>
    <row r="4" spans="1:25" ht="96" customHeight="1" x14ac:dyDescent="0.25">
      <c r="A4" s="80"/>
      <c r="B4" s="80"/>
      <c r="C4" s="81"/>
      <c r="D4" s="3" t="s">
        <v>20</v>
      </c>
      <c r="E4" s="3" t="s">
        <v>21</v>
      </c>
      <c r="F4" s="3" t="s">
        <v>20</v>
      </c>
      <c r="G4" s="3" t="s">
        <v>21</v>
      </c>
      <c r="H4" s="3" t="s">
        <v>20</v>
      </c>
      <c r="I4" s="3" t="s">
        <v>21</v>
      </c>
      <c r="J4" s="3" t="s">
        <v>20</v>
      </c>
      <c r="K4" s="3" t="s">
        <v>21</v>
      </c>
      <c r="L4" s="3" t="s">
        <v>20</v>
      </c>
      <c r="M4" s="3" t="s">
        <v>21</v>
      </c>
      <c r="N4" s="3" t="s">
        <v>20</v>
      </c>
      <c r="O4" s="3" t="s">
        <v>21</v>
      </c>
      <c r="P4" s="3" t="s">
        <v>22</v>
      </c>
      <c r="Q4" s="3" t="s">
        <v>21</v>
      </c>
      <c r="R4" s="3" t="s">
        <v>22</v>
      </c>
      <c r="S4" s="3" t="s">
        <v>21</v>
      </c>
      <c r="T4" s="3" t="s">
        <v>22</v>
      </c>
      <c r="U4" s="3" t="s">
        <v>21</v>
      </c>
      <c r="V4" s="3" t="s">
        <v>22</v>
      </c>
      <c r="W4" s="3" t="s">
        <v>21</v>
      </c>
      <c r="X4" s="3" t="s">
        <v>22</v>
      </c>
      <c r="Y4" s="3" t="s">
        <v>21</v>
      </c>
    </row>
    <row r="5" spans="1:25" x14ac:dyDescent="0.25">
      <c r="A5" s="78">
        <v>1</v>
      </c>
      <c r="B5" s="70" t="s">
        <v>27</v>
      </c>
      <c r="C5" s="40">
        <v>2024</v>
      </c>
      <c r="D5" s="30">
        <v>32</v>
      </c>
      <c r="E5" s="30">
        <v>7858</v>
      </c>
      <c r="F5" s="30">
        <v>32</v>
      </c>
      <c r="G5" s="30">
        <v>7858</v>
      </c>
      <c r="H5" s="30">
        <v>32</v>
      </c>
      <c r="I5" s="30">
        <v>7689</v>
      </c>
      <c r="J5" s="30">
        <v>32</v>
      </c>
      <c r="K5" s="30">
        <v>92</v>
      </c>
      <c r="L5" s="31">
        <f>J5/D5*100</f>
        <v>100</v>
      </c>
      <c r="M5" s="31">
        <f>K5/E5*100</f>
        <v>1.1707813693051667</v>
      </c>
      <c r="N5" s="30">
        <v>32</v>
      </c>
      <c r="O5" s="30">
        <v>92</v>
      </c>
      <c r="P5" s="30">
        <v>0</v>
      </c>
      <c r="Q5" s="30">
        <v>0</v>
      </c>
      <c r="R5" s="32">
        <v>32</v>
      </c>
      <c r="S5" s="32">
        <v>92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</row>
    <row r="6" spans="1:25" x14ac:dyDescent="0.25">
      <c r="A6" s="76"/>
      <c r="B6" s="66"/>
      <c r="C6" s="33">
        <v>2025</v>
      </c>
      <c r="D6" s="41">
        <v>32</v>
      </c>
      <c r="E6" s="41">
        <v>7489</v>
      </c>
      <c r="F6" s="41">
        <v>32</v>
      </c>
      <c r="G6" s="41">
        <v>7489</v>
      </c>
      <c r="H6" s="41">
        <v>32</v>
      </c>
      <c r="I6" s="41">
        <v>7397</v>
      </c>
      <c r="J6" s="28">
        <v>29</v>
      </c>
      <c r="K6" s="28">
        <v>77</v>
      </c>
      <c r="L6" s="31">
        <f t="shared" ref="L6:L30" si="0">J6/D6*100</f>
        <v>90.625</v>
      </c>
      <c r="M6" s="31">
        <f t="shared" ref="M6:M32" si="1">K6/E6*100</f>
        <v>1.0281746561623715</v>
      </c>
      <c r="N6" s="28">
        <v>29</v>
      </c>
      <c r="O6" s="28">
        <v>77</v>
      </c>
      <c r="P6" s="30">
        <v>0</v>
      </c>
      <c r="Q6" s="30">
        <v>0</v>
      </c>
      <c r="R6" s="28">
        <v>29</v>
      </c>
      <c r="S6" s="28">
        <v>77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</row>
    <row r="7" spans="1:25" x14ac:dyDescent="0.25">
      <c r="A7" s="75">
        <v>2</v>
      </c>
      <c r="B7" s="68" t="s">
        <v>28</v>
      </c>
      <c r="C7" s="40">
        <v>2024</v>
      </c>
      <c r="D7" s="34">
        <v>15</v>
      </c>
      <c r="E7" s="34">
        <v>4620</v>
      </c>
      <c r="F7" s="34">
        <v>16</v>
      </c>
      <c r="G7" s="34">
        <v>660</v>
      </c>
      <c r="H7" s="34">
        <v>16</v>
      </c>
      <c r="I7" s="34">
        <v>660</v>
      </c>
      <c r="J7" s="34">
        <v>16</v>
      </c>
      <c r="K7" s="34">
        <v>64</v>
      </c>
      <c r="L7" s="31">
        <f t="shared" si="0"/>
        <v>106.66666666666667</v>
      </c>
      <c r="M7" s="31">
        <f t="shared" si="1"/>
        <v>1.3852813852813852</v>
      </c>
      <c r="N7" s="34">
        <v>16</v>
      </c>
      <c r="O7" s="34">
        <v>64</v>
      </c>
      <c r="P7" s="30">
        <v>0</v>
      </c>
      <c r="Q7" s="30">
        <v>0</v>
      </c>
      <c r="R7" s="35">
        <v>16</v>
      </c>
      <c r="S7" s="35">
        <v>64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</row>
    <row r="8" spans="1:25" x14ac:dyDescent="0.25">
      <c r="A8" s="76"/>
      <c r="B8" s="69"/>
      <c r="C8" s="33">
        <v>2025</v>
      </c>
      <c r="D8" s="41">
        <v>16</v>
      </c>
      <c r="E8" s="41">
        <v>3546</v>
      </c>
      <c r="F8" s="41">
        <v>12</v>
      </c>
      <c r="G8" s="41">
        <v>845</v>
      </c>
      <c r="H8" s="41">
        <v>12</v>
      </c>
      <c r="I8" s="41">
        <v>845</v>
      </c>
      <c r="J8" s="30">
        <v>12</v>
      </c>
      <c r="K8" s="30">
        <v>50</v>
      </c>
      <c r="L8" s="31">
        <f t="shared" si="0"/>
        <v>75</v>
      </c>
      <c r="M8" s="31">
        <f t="shared" si="1"/>
        <v>1.4100394811054711</v>
      </c>
      <c r="N8" s="30">
        <v>12</v>
      </c>
      <c r="O8" s="30">
        <v>50</v>
      </c>
      <c r="P8" s="30">
        <v>0</v>
      </c>
      <c r="Q8" s="30">
        <v>0</v>
      </c>
      <c r="R8" s="32">
        <v>12</v>
      </c>
      <c r="S8" s="32">
        <v>50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</row>
    <row r="9" spans="1:25" x14ac:dyDescent="0.25">
      <c r="A9" s="75">
        <v>3</v>
      </c>
      <c r="B9" s="68" t="s">
        <v>29</v>
      </c>
      <c r="C9" s="33">
        <v>2024</v>
      </c>
      <c r="D9" s="41">
        <v>16</v>
      </c>
      <c r="E9" s="41">
        <v>3755</v>
      </c>
      <c r="F9" s="41">
        <v>16</v>
      </c>
      <c r="G9" s="41">
        <v>3755</v>
      </c>
      <c r="H9" s="41">
        <v>14</v>
      </c>
      <c r="I9" s="41">
        <v>592</v>
      </c>
      <c r="J9" s="28">
        <v>14</v>
      </c>
      <c r="K9" s="28">
        <v>26</v>
      </c>
      <c r="L9" s="31">
        <f t="shared" si="0"/>
        <v>87.5</v>
      </c>
      <c r="M9" s="31">
        <f t="shared" si="1"/>
        <v>0.69241011984021306</v>
      </c>
      <c r="N9" s="28">
        <v>14</v>
      </c>
      <c r="O9" s="28">
        <v>26</v>
      </c>
      <c r="P9" s="30">
        <v>0</v>
      </c>
      <c r="Q9" s="30">
        <v>0</v>
      </c>
      <c r="R9" s="28">
        <v>14</v>
      </c>
      <c r="S9" s="28">
        <v>26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</row>
    <row r="10" spans="1:25" x14ac:dyDescent="0.25">
      <c r="A10" s="76"/>
      <c r="B10" s="69"/>
      <c r="C10" s="33">
        <v>2025</v>
      </c>
      <c r="D10" s="41">
        <v>17</v>
      </c>
      <c r="E10" s="41">
        <v>3945</v>
      </c>
      <c r="F10" s="41">
        <v>17</v>
      </c>
      <c r="G10" s="41">
        <v>3945</v>
      </c>
      <c r="H10" s="41">
        <v>15</v>
      </c>
      <c r="I10" s="41">
        <v>426</v>
      </c>
      <c r="J10" s="28">
        <v>14</v>
      </c>
      <c r="K10" s="28">
        <v>25</v>
      </c>
      <c r="L10" s="31">
        <f t="shared" si="0"/>
        <v>82.35294117647058</v>
      </c>
      <c r="M10" s="31">
        <f t="shared" si="1"/>
        <v>0.6337135614702154</v>
      </c>
      <c r="N10" s="28">
        <v>14</v>
      </c>
      <c r="O10" s="28">
        <v>25</v>
      </c>
      <c r="P10" s="30">
        <v>0</v>
      </c>
      <c r="Q10" s="30">
        <v>0</v>
      </c>
      <c r="R10" s="28">
        <v>14</v>
      </c>
      <c r="S10" s="28">
        <v>25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</row>
    <row r="11" spans="1:25" x14ac:dyDescent="0.25">
      <c r="A11" s="75">
        <v>4</v>
      </c>
      <c r="B11" s="68" t="s">
        <v>30</v>
      </c>
      <c r="C11" s="33">
        <v>2024</v>
      </c>
      <c r="D11" s="41">
        <v>19</v>
      </c>
      <c r="E11" s="41">
        <v>4432</v>
      </c>
      <c r="F11" s="41">
        <v>19</v>
      </c>
      <c r="G11" s="41">
        <v>4432</v>
      </c>
      <c r="H11" s="41">
        <v>9</v>
      </c>
      <c r="I11" s="41">
        <v>3167</v>
      </c>
      <c r="J11" s="53">
        <v>9</v>
      </c>
      <c r="K11" s="48">
        <v>128</v>
      </c>
      <c r="L11" s="31">
        <f t="shared" si="0"/>
        <v>47.368421052631575</v>
      </c>
      <c r="M11" s="31">
        <f t="shared" si="1"/>
        <v>2.8880866425992782</v>
      </c>
      <c r="N11" s="53">
        <v>9</v>
      </c>
      <c r="O11" s="41">
        <v>128</v>
      </c>
      <c r="P11" s="30">
        <v>0</v>
      </c>
      <c r="Q11" s="30">
        <v>0</v>
      </c>
      <c r="R11" s="30">
        <v>9</v>
      </c>
      <c r="S11" s="30">
        <v>128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</row>
    <row r="12" spans="1:25" x14ac:dyDescent="0.25">
      <c r="A12" s="76"/>
      <c r="B12" s="69"/>
      <c r="C12" s="33">
        <v>2025</v>
      </c>
      <c r="D12" s="41">
        <v>19</v>
      </c>
      <c r="E12" s="41">
        <v>4832</v>
      </c>
      <c r="F12" s="41">
        <v>19</v>
      </c>
      <c r="G12" s="41">
        <v>4832</v>
      </c>
      <c r="H12" s="41">
        <v>18</v>
      </c>
      <c r="I12" s="28">
        <v>2722</v>
      </c>
      <c r="J12" s="28">
        <v>18</v>
      </c>
      <c r="K12" s="28">
        <v>177</v>
      </c>
      <c r="L12" s="31">
        <f t="shared" si="0"/>
        <v>94.73684210526315</v>
      </c>
      <c r="M12" s="31">
        <f t="shared" si="1"/>
        <v>3.6630794701986753</v>
      </c>
      <c r="N12" s="28">
        <v>18</v>
      </c>
      <c r="O12" s="28">
        <v>177</v>
      </c>
      <c r="P12" s="30">
        <v>0</v>
      </c>
      <c r="Q12" s="30">
        <v>0</v>
      </c>
      <c r="R12" s="28">
        <v>18</v>
      </c>
      <c r="S12" s="28">
        <v>177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</row>
    <row r="13" spans="1:25" x14ac:dyDescent="0.25">
      <c r="A13" s="75">
        <v>5</v>
      </c>
      <c r="B13" s="68" t="s">
        <v>31</v>
      </c>
      <c r="C13" s="41">
        <v>2024</v>
      </c>
      <c r="D13" s="41">
        <v>24</v>
      </c>
      <c r="E13" s="41">
        <v>5732</v>
      </c>
      <c r="F13" s="41">
        <v>18</v>
      </c>
      <c r="G13" s="41">
        <v>3973</v>
      </c>
      <c r="H13" s="41">
        <v>7</v>
      </c>
      <c r="I13" s="41">
        <v>1116</v>
      </c>
      <c r="J13" s="53">
        <v>7</v>
      </c>
      <c r="K13" s="48">
        <v>90</v>
      </c>
      <c r="L13" s="31">
        <f t="shared" si="0"/>
        <v>29.166666666666668</v>
      </c>
      <c r="M13" s="31">
        <f t="shared" si="1"/>
        <v>1.57013258897418</v>
      </c>
      <c r="N13" s="53">
        <v>7</v>
      </c>
      <c r="O13" s="41">
        <v>90</v>
      </c>
      <c r="P13" s="30">
        <v>0</v>
      </c>
      <c r="Q13" s="30">
        <v>0</v>
      </c>
      <c r="R13" s="30">
        <v>7</v>
      </c>
      <c r="S13" s="30">
        <v>90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</row>
    <row r="14" spans="1:25" x14ac:dyDescent="0.25">
      <c r="A14" s="76"/>
      <c r="B14" s="69"/>
      <c r="C14" s="41">
        <v>2025</v>
      </c>
      <c r="D14" s="41">
        <v>26</v>
      </c>
      <c r="E14" s="41">
        <v>5678</v>
      </c>
      <c r="F14" s="41">
        <v>18</v>
      </c>
      <c r="G14" s="41">
        <v>3910</v>
      </c>
      <c r="H14" s="41">
        <v>9</v>
      </c>
      <c r="I14" s="41">
        <v>643</v>
      </c>
      <c r="J14" s="53">
        <v>1</v>
      </c>
      <c r="K14" s="48">
        <v>3</v>
      </c>
      <c r="L14" s="31">
        <f t="shared" si="0"/>
        <v>3.8461538461538463</v>
      </c>
      <c r="M14" s="31">
        <f t="shared" si="1"/>
        <v>5.2835505459668891E-2</v>
      </c>
      <c r="N14" s="53">
        <v>1</v>
      </c>
      <c r="O14" s="41">
        <v>3</v>
      </c>
      <c r="P14" s="30">
        <v>0</v>
      </c>
      <c r="Q14" s="30">
        <v>0</v>
      </c>
      <c r="R14" s="30">
        <v>1</v>
      </c>
      <c r="S14" s="30">
        <v>3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</row>
    <row r="15" spans="1:25" x14ac:dyDescent="0.25">
      <c r="A15" s="75">
        <v>6</v>
      </c>
      <c r="B15" s="65" t="s">
        <v>32</v>
      </c>
      <c r="C15" s="33">
        <v>2024</v>
      </c>
      <c r="D15" s="41">
        <v>39</v>
      </c>
      <c r="E15" s="41">
        <v>6461</v>
      </c>
      <c r="F15" s="41">
        <v>39</v>
      </c>
      <c r="G15" s="41">
        <v>2160</v>
      </c>
      <c r="H15" s="41">
        <v>31</v>
      </c>
      <c r="I15" s="41">
        <v>2930</v>
      </c>
      <c r="J15" s="41">
        <v>29</v>
      </c>
      <c r="K15" s="53">
        <v>96</v>
      </c>
      <c r="L15" s="31">
        <f t="shared" si="0"/>
        <v>74.358974358974365</v>
      </c>
      <c r="M15" s="31">
        <f t="shared" si="1"/>
        <v>1.4858381055564154</v>
      </c>
      <c r="N15" s="54">
        <v>29</v>
      </c>
      <c r="O15" s="53">
        <v>96</v>
      </c>
      <c r="P15" s="30">
        <v>0</v>
      </c>
      <c r="Q15" s="30">
        <v>0</v>
      </c>
      <c r="R15" s="30">
        <v>29</v>
      </c>
      <c r="S15" s="30">
        <v>96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</row>
    <row r="16" spans="1:25" x14ac:dyDescent="0.25">
      <c r="A16" s="76"/>
      <c r="B16" s="66"/>
      <c r="C16" s="33">
        <v>2025</v>
      </c>
      <c r="D16" s="41">
        <v>38</v>
      </c>
      <c r="E16" s="41">
        <v>6792</v>
      </c>
      <c r="F16" s="41">
        <v>38</v>
      </c>
      <c r="G16" s="41">
        <v>2264</v>
      </c>
      <c r="H16" s="41">
        <v>35</v>
      </c>
      <c r="I16" s="41">
        <v>4047</v>
      </c>
      <c r="J16" s="41">
        <v>29</v>
      </c>
      <c r="K16" s="53">
        <v>126</v>
      </c>
      <c r="L16" s="31">
        <f t="shared" si="0"/>
        <v>76.31578947368422</v>
      </c>
      <c r="M16" s="31">
        <f t="shared" si="1"/>
        <v>1.8551236749116609</v>
      </c>
      <c r="N16" s="54">
        <v>29</v>
      </c>
      <c r="O16" s="53">
        <v>126</v>
      </c>
      <c r="P16" s="30">
        <v>0</v>
      </c>
      <c r="Q16" s="30">
        <v>0</v>
      </c>
      <c r="R16" s="30">
        <v>29</v>
      </c>
      <c r="S16" s="30">
        <v>126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</row>
    <row r="17" spans="1:25" x14ac:dyDescent="0.25">
      <c r="A17" s="77">
        <v>7</v>
      </c>
      <c r="B17" s="65" t="s">
        <v>33</v>
      </c>
      <c r="C17" s="33">
        <v>2024</v>
      </c>
      <c r="D17" s="34">
        <v>33</v>
      </c>
      <c r="E17" s="34">
        <v>8021</v>
      </c>
      <c r="F17" s="34">
        <v>31</v>
      </c>
      <c r="G17" s="34">
        <v>7651</v>
      </c>
      <c r="H17" s="34">
        <v>25</v>
      </c>
      <c r="I17" s="34">
        <v>4083</v>
      </c>
      <c r="J17" s="35">
        <v>32</v>
      </c>
      <c r="K17" s="35">
        <v>160</v>
      </c>
      <c r="L17" s="31">
        <f t="shared" si="0"/>
        <v>96.969696969696969</v>
      </c>
      <c r="M17" s="31">
        <f t="shared" si="1"/>
        <v>1.9947637451689315</v>
      </c>
      <c r="N17" s="35">
        <v>32</v>
      </c>
      <c r="O17" s="35">
        <v>160</v>
      </c>
      <c r="P17" s="30">
        <v>0</v>
      </c>
      <c r="Q17" s="30">
        <v>0</v>
      </c>
      <c r="R17" s="35">
        <v>32</v>
      </c>
      <c r="S17" s="35">
        <v>160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</row>
    <row r="18" spans="1:25" x14ac:dyDescent="0.25">
      <c r="A18" s="77"/>
      <c r="B18" s="66"/>
      <c r="C18" s="33">
        <v>2025</v>
      </c>
      <c r="D18" s="41">
        <v>33</v>
      </c>
      <c r="E18" s="41">
        <v>8398</v>
      </c>
      <c r="F18" s="41">
        <v>32</v>
      </c>
      <c r="G18" s="41">
        <v>8258</v>
      </c>
      <c r="H18" s="41">
        <v>29</v>
      </c>
      <c r="I18" s="41">
        <v>4584</v>
      </c>
      <c r="J18" s="28">
        <v>28</v>
      </c>
      <c r="K18" s="28">
        <v>75</v>
      </c>
      <c r="L18" s="31">
        <f t="shared" si="0"/>
        <v>84.848484848484844</v>
      </c>
      <c r="M18" s="31">
        <f t="shared" si="1"/>
        <v>0.89306977851869496</v>
      </c>
      <c r="N18" s="28">
        <v>28</v>
      </c>
      <c r="O18" s="28">
        <v>75</v>
      </c>
      <c r="P18" s="30">
        <v>0</v>
      </c>
      <c r="Q18" s="30">
        <v>0</v>
      </c>
      <c r="R18" s="28">
        <v>28</v>
      </c>
      <c r="S18" s="28">
        <v>75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</row>
    <row r="19" spans="1:25" x14ac:dyDescent="0.25">
      <c r="A19" s="77">
        <v>8</v>
      </c>
      <c r="B19" s="67" t="s">
        <v>34</v>
      </c>
      <c r="C19" s="33">
        <v>2024</v>
      </c>
      <c r="D19" s="36">
        <v>27</v>
      </c>
      <c r="E19" s="36">
        <v>3758</v>
      </c>
      <c r="F19" s="36">
        <v>27</v>
      </c>
      <c r="G19" s="36">
        <v>3758</v>
      </c>
      <c r="H19" s="36">
        <v>27</v>
      </c>
      <c r="I19" s="36">
        <v>3758</v>
      </c>
      <c r="J19" s="37">
        <v>36</v>
      </c>
      <c r="K19" s="37">
        <v>4601</v>
      </c>
      <c r="L19" s="31">
        <f t="shared" si="0"/>
        <v>133.33333333333331</v>
      </c>
      <c r="M19" s="31">
        <f t="shared" si="1"/>
        <v>122.43214475784991</v>
      </c>
      <c r="N19" s="37">
        <v>88</v>
      </c>
      <c r="O19" s="37">
        <v>1</v>
      </c>
      <c r="P19" s="30">
        <v>0</v>
      </c>
      <c r="Q19" s="30">
        <v>0</v>
      </c>
      <c r="R19" s="37">
        <v>88</v>
      </c>
      <c r="S19" s="37">
        <v>1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</row>
    <row r="20" spans="1:25" x14ac:dyDescent="0.25">
      <c r="A20" s="77"/>
      <c r="B20" s="67"/>
      <c r="C20" s="29">
        <v>2025</v>
      </c>
      <c r="D20" s="29">
        <v>27</v>
      </c>
      <c r="E20" s="29">
        <v>3758</v>
      </c>
      <c r="F20" s="29">
        <v>27</v>
      </c>
      <c r="G20" s="29">
        <v>3758</v>
      </c>
      <c r="H20" s="38">
        <v>31</v>
      </c>
      <c r="I20" s="38">
        <v>4359</v>
      </c>
      <c r="J20" s="38">
        <v>22</v>
      </c>
      <c r="K20" s="38">
        <v>61</v>
      </c>
      <c r="L20" s="31">
        <f t="shared" si="0"/>
        <v>81.481481481481481</v>
      </c>
      <c r="M20" s="31">
        <f t="shared" si="1"/>
        <v>1.6232038318254391</v>
      </c>
      <c r="N20" s="38">
        <v>22</v>
      </c>
      <c r="O20" s="38">
        <v>61</v>
      </c>
      <c r="P20" s="30">
        <v>0</v>
      </c>
      <c r="Q20" s="30">
        <v>0</v>
      </c>
      <c r="R20" s="38">
        <v>22</v>
      </c>
      <c r="S20" s="38">
        <v>61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</row>
    <row r="21" spans="1:25" x14ac:dyDescent="0.25">
      <c r="A21" s="75">
        <v>9</v>
      </c>
      <c r="B21" s="68" t="s">
        <v>35</v>
      </c>
      <c r="C21" s="41">
        <v>2024</v>
      </c>
      <c r="D21" s="41">
        <v>41</v>
      </c>
      <c r="E21" s="41">
        <v>1095</v>
      </c>
      <c r="F21" s="41">
        <v>41</v>
      </c>
      <c r="G21" s="41">
        <v>1090</v>
      </c>
      <c r="H21" s="41">
        <v>32</v>
      </c>
      <c r="I21" s="41">
        <v>1781</v>
      </c>
      <c r="J21" s="28">
        <v>12</v>
      </c>
      <c r="K21" s="28">
        <v>86</v>
      </c>
      <c r="L21" s="31">
        <f t="shared" si="0"/>
        <v>29.268292682926827</v>
      </c>
      <c r="M21" s="31">
        <f t="shared" si="1"/>
        <v>7.8538812785388128</v>
      </c>
      <c r="N21" s="28">
        <v>12</v>
      </c>
      <c r="O21" s="28">
        <v>86</v>
      </c>
      <c r="P21" s="30">
        <v>0</v>
      </c>
      <c r="Q21" s="30">
        <v>0</v>
      </c>
      <c r="R21" s="28">
        <v>12</v>
      </c>
      <c r="S21" s="28">
        <v>86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</row>
    <row r="22" spans="1:25" x14ac:dyDescent="0.25">
      <c r="A22" s="76"/>
      <c r="B22" s="69"/>
      <c r="C22" s="33">
        <v>2025</v>
      </c>
      <c r="D22" s="41">
        <v>41</v>
      </c>
      <c r="E22" s="41">
        <v>3795</v>
      </c>
      <c r="F22" s="41">
        <v>41</v>
      </c>
      <c r="G22" s="41">
        <v>3700</v>
      </c>
      <c r="H22" s="41">
        <v>30</v>
      </c>
      <c r="I22" s="41">
        <v>1385</v>
      </c>
      <c r="J22" s="28">
        <v>9</v>
      </c>
      <c r="K22" s="28">
        <v>35</v>
      </c>
      <c r="L22" s="31">
        <f t="shared" si="0"/>
        <v>21.951219512195124</v>
      </c>
      <c r="M22" s="31">
        <f t="shared" si="1"/>
        <v>0.92226613965744397</v>
      </c>
      <c r="N22" s="28">
        <v>9</v>
      </c>
      <c r="O22" s="28">
        <v>35</v>
      </c>
      <c r="P22" s="30">
        <v>0</v>
      </c>
      <c r="Q22" s="30">
        <v>0</v>
      </c>
      <c r="R22" s="28">
        <v>9</v>
      </c>
      <c r="S22" s="28">
        <v>35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</row>
    <row r="23" spans="1:25" x14ac:dyDescent="0.25">
      <c r="A23" s="71">
        <v>10</v>
      </c>
      <c r="B23" s="61" t="s">
        <v>36</v>
      </c>
      <c r="C23" s="33">
        <v>2024</v>
      </c>
      <c r="D23" s="43">
        <v>21</v>
      </c>
      <c r="E23" s="41">
        <v>4563</v>
      </c>
      <c r="F23" s="41">
        <v>21</v>
      </c>
      <c r="G23" s="41">
        <v>4121</v>
      </c>
      <c r="H23" s="41">
        <v>21</v>
      </c>
      <c r="I23" s="28">
        <v>4121</v>
      </c>
      <c r="J23" s="28">
        <v>21</v>
      </c>
      <c r="K23" s="28">
        <v>54</v>
      </c>
      <c r="L23" s="31">
        <f t="shared" si="0"/>
        <v>100</v>
      </c>
      <c r="M23" s="31">
        <f t="shared" si="1"/>
        <v>1.1834319526627219</v>
      </c>
      <c r="N23" s="28">
        <v>21</v>
      </c>
      <c r="O23" s="28">
        <v>54</v>
      </c>
      <c r="P23" s="30">
        <v>0</v>
      </c>
      <c r="Q23" s="30">
        <v>0</v>
      </c>
      <c r="R23" s="28">
        <v>21</v>
      </c>
      <c r="S23" s="28">
        <v>54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</row>
    <row r="24" spans="1:25" s="1" customFormat="1" ht="18" customHeight="1" x14ac:dyDescent="0.25">
      <c r="A24" s="72"/>
      <c r="B24" s="62"/>
      <c r="C24" s="42">
        <v>2025</v>
      </c>
      <c r="D24" s="41">
        <v>21</v>
      </c>
      <c r="E24" s="41">
        <v>4563</v>
      </c>
      <c r="F24" s="41">
        <v>21</v>
      </c>
      <c r="G24" s="41">
        <v>4559</v>
      </c>
      <c r="H24" s="41">
        <v>21</v>
      </c>
      <c r="I24" s="28">
        <v>4921</v>
      </c>
      <c r="J24" s="39">
        <v>21</v>
      </c>
      <c r="K24" s="39">
        <v>67</v>
      </c>
      <c r="L24" s="31">
        <f t="shared" si="0"/>
        <v>100</v>
      </c>
      <c r="M24" s="31">
        <f t="shared" si="1"/>
        <v>1.4683322375630068</v>
      </c>
      <c r="N24" s="39">
        <v>21</v>
      </c>
      <c r="O24" s="39">
        <v>67</v>
      </c>
      <c r="P24" s="30">
        <v>0</v>
      </c>
      <c r="Q24" s="30">
        <v>0</v>
      </c>
      <c r="R24" s="39">
        <v>21</v>
      </c>
      <c r="S24" s="39">
        <v>67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</row>
    <row r="25" spans="1:25" s="1" customFormat="1" x14ac:dyDescent="0.25">
      <c r="A25" s="71">
        <v>11</v>
      </c>
      <c r="B25" s="61" t="s">
        <v>37</v>
      </c>
      <c r="C25" s="41">
        <v>2024</v>
      </c>
      <c r="D25" s="41">
        <v>53</v>
      </c>
      <c r="E25" s="41">
        <v>13046</v>
      </c>
      <c r="F25" s="41">
        <v>53</v>
      </c>
      <c r="G25" s="41">
        <v>13046</v>
      </c>
      <c r="H25" s="41">
        <v>4</v>
      </c>
      <c r="I25" s="41">
        <v>346</v>
      </c>
      <c r="J25" s="28">
        <v>4</v>
      </c>
      <c r="K25" s="39">
        <v>8</v>
      </c>
      <c r="L25" s="31">
        <f t="shared" si="0"/>
        <v>7.5471698113207548</v>
      </c>
      <c r="M25" s="31">
        <f t="shared" si="1"/>
        <v>6.1321477847616129E-2</v>
      </c>
      <c r="N25" s="28">
        <v>5</v>
      </c>
      <c r="O25" s="39">
        <v>13</v>
      </c>
      <c r="P25" s="30">
        <v>0</v>
      </c>
      <c r="Q25" s="30">
        <v>0</v>
      </c>
      <c r="R25" s="39">
        <v>5</v>
      </c>
      <c r="S25" s="39">
        <v>13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</row>
    <row r="26" spans="1:25" ht="16.5" customHeight="1" x14ac:dyDescent="0.25">
      <c r="A26" s="72"/>
      <c r="B26" s="62"/>
      <c r="C26" s="41">
        <v>2025</v>
      </c>
      <c r="D26" s="41">
        <v>53</v>
      </c>
      <c r="E26" s="43">
        <v>13100</v>
      </c>
      <c r="F26" s="41">
        <v>53</v>
      </c>
      <c r="G26" s="41">
        <v>13100</v>
      </c>
      <c r="H26" s="41">
        <v>4</v>
      </c>
      <c r="I26" s="41">
        <v>345</v>
      </c>
      <c r="J26" s="28">
        <v>3</v>
      </c>
      <c r="K26" s="28">
        <v>12</v>
      </c>
      <c r="L26" s="31">
        <f t="shared" si="0"/>
        <v>5.6603773584905666</v>
      </c>
      <c r="M26" s="31">
        <f t="shared" si="1"/>
        <v>9.1603053435114504E-2</v>
      </c>
      <c r="N26" s="28">
        <v>5</v>
      </c>
      <c r="O26" s="28">
        <v>18</v>
      </c>
      <c r="P26" s="30">
        <v>0</v>
      </c>
      <c r="Q26" s="30">
        <v>0</v>
      </c>
      <c r="R26" s="28">
        <v>5</v>
      </c>
      <c r="S26" s="28">
        <v>18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</row>
    <row r="27" spans="1:25" x14ac:dyDescent="0.25">
      <c r="A27" s="73">
        <v>12</v>
      </c>
      <c r="B27" s="63" t="s">
        <v>38</v>
      </c>
      <c r="C27" s="41">
        <v>2024</v>
      </c>
      <c r="D27" s="41">
        <v>22</v>
      </c>
      <c r="E27" s="41">
        <v>3985</v>
      </c>
      <c r="F27" s="41">
        <v>20</v>
      </c>
      <c r="G27" s="41">
        <v>1650</v>
      </c>
      <c r="H27" s="41">
        <v>20</v>
      </c>
      <c r="I27" s="41">
        <v>1650</v>
      </c>
      <c r="J27" s="28">
        <v>0</v>
      </c>
      <c r="K27" s="28">
        <v>0</v>
      </c>
      <c r="L27" s="31">
        <f t="shared" si="0"/>
        <v>0</v>
      </c>
      <c r="M27" s="31">
        <f t="shared" si="1"/>
        <v>0</v>
      </c>
      <c r="N27" s="28">
        <v>0</v>
      </c>
      <c r="O27" s="28">
        <v>0</v>
      </c>
      <c r="P27" s="30">
        <v>0</v>
      </c>
      <c r="Q27" s="30">
        <v>0</v>
      </c>
      <c r="R27" s="28">
        <v>0</v>
      </c>
      <c r="S27" s="28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</row>
    <row r="28" spans="1:25" x14ac:dyDescent="0.25">
      <c r="A28" s="74"/>
      <c r="B28" s="64"/>
      <c r="C28" s="41">
        <v>2025</v>
      </c>
      <c r="D28" s="41">
        <v>22</v>
      </c>
      <c r="E28" s="41">
        <v>4144</v>
      </c>
      <c r="F28" s="41">
        <v>21</v>
      </c>
      <c r="G28" s="41">
        <v>940</v>
      </c>
      <c r="H28" s="41">
        <v>21</v>
      </c>
      <c r="I28" s="41">
        <v>916</v>
      </c>
      <c r="J28" s="28">
        <v>0</v>
      </c>
      <c r="K28" s="28">
        <v>0</v>
      </c>
      <c r="L28" s="31">
        <f t="shared" si="0"/>
        <v>0</v>
      </c>
      <c r="M28" s="31">
        <f t="shared" si="1"/>
        <v>0</v>
      </c>
      <c r="N28" s="28">
        <v>0</v>
      </c>
      <c r="O28" s="28">
        <v>0</v>
      </c>
      <c r="P28" s="30">
        <v>0</v>
      </c>
      <c r="Q28" s="30">
        <v>0</v>
      </c>
      <c r="R28" s="28">
        <v>0</v>
      </c>
      <c r="S28" s="28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</row>
    <row r="29" spans="1:25" x14ac:dyDescent="0.25">
      <c r="A29" s="73">
        <v>13</v>
      </c>
      <c r="B29" s="63" t="s">
        <v>39</v>
      </c>
      <c r="C29" s="41">
        <v>2024</v>
      </c>
      <c r="D29" s="41">
        <v>30</v>
      </c>
      <c r="E29" s="41">
        <v>4544</v>
      </c>
      <c r="F29" s="41">
        <v>30</v>
      </c>
      <c r="G29" s="41">
        <v>4544</v>
      </c>
      <c r="H29" s="41">
        <v>20</v>
      </c>
      <c r="I29" s="41">
        <v>1984</v>
      </c>
      <c r="J29" s="28">
        <v>15</v>
      </c>
      <c r="K29" s="28">
        <v>48</v>
      </c>
      <c r="L29" s="31">
        <f t="shared" si="0"/>
        <v>50</v>
      </c>
      <c r="M29" s="31">
        <f t="shared" si="1"/>
        <v>1.056338028169014</v>
      </c>
      <c r="N29" s="28">
        <v>15</v>
      </c>
      <c r="O29" s="28">
        <v>48</v>
      </c>
      <c r="P29" s="30">
        <v>0</v>
      </c>
      <c r="Q29" s="30">
        <v>0</v>
      </c>
      <c r="R29" s="28">
        <v>15</v>
      </c>
      <c r="S29" s="28">
        <v>48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</row>
    <row r="30" spans="1:25" ht="15" customHeight="1" x14ac:dyDescent="0.25">
      <c r="A30" s="74"/>
      <c r="B30" s="64"/>
      <c r="C30" s="41">
        <v>2025</v>
      </c>
      <c r="D30" s="41">
        <v>30</v>
      </c>
      <c r="E30" s="41">
        <v>4682</v>
      </c>
      <c r="F30" s="41">
        <v>30</v>
      </c>
      <c r="G30" s="41">
        <v>4682</v>
      </c>
      <c r="H30" s="41">
        <v>26</v>
      </c>
      <c r="I30" s="41">
        <v>3486</v>
      </c>
      <c r="J30" s="28">
        <v>13</v>
      </c>
      <c r="K30" s="28">
        <v>61</v>
      </c>
      <c r="L30" s="31">
        <f t="shared" si="0"/>
        <v>43.333333333333336</v>
      </c>
      <c r="M30" s="31">
        <f t="shared" si="1"/>
        <v>1.3028620247757368</v>
      </c>
      <c r="N30" s="28">
        <v>13</v>
      </c>
      <c r="O30" s="28">
        <v>61</v>
      </c>
      <c r="P30" s="30">
        <v>0</v>
      </c>
      <c r="Q30" s="30">
        <v>0</v>
      </c>
      <c r="R30" s="28">
        <v>13</v>
      </c>
      <c r="S30" s="28">
        <v>61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</row>
    <row r="31" spans="1:25" ht="18" customHeight="1" x14ac:dyDescent="0.25">
      <c r="A31" s="73">
        <v>14</v>
      </c>
      <c r="B31" s="63" t="s">
        <v>40</v>
      </c>
      <c r="C31" s="41">
        <v>2024</v>
      </c>
      <c r="D31" s="41">
        <f>D29+D27+D25+D23+D21+D17+D15+D13+D11+D9+D7+D5</f>
        <v>345</v>
      </c>
      <c r="E31" s="41">
        <f t="shared" ref="E31:X31" si="2">E29+E27+E25+E23+E21+E17+E15+E13+E11+E9+E7+E5</f>
        <v>68112</v>
      </c>
      <c r="F31" s="41">
        <f t="shared" si="2"/>
        <v>336</v>
      </c>
      <c r="G31" s="41">
        <f t="shared" si="2"/>
        <v>54940</v>
      </c>
      <c r="H31" s="41">
        <f t="shared" si="2"/>
        <v>231</v>
      </c>
      <c r="I31" s="41">
        <f t="shared" si="2"/>
        <v>30119</v>
      </c>
      <c r="J31" s="41">
        <f t="shared" si="2"/>
        <v>191</v>
      </c>
      <c r="K31" s="41">
        <f t="shared" si="2"/>
        <v>852</v>
      </c>
      <c r="L31" s="41">
        <f>K31/E31*100</f>
        <v>1.2508809020436928</v>
      </c>
      <c r="M31" s="31">
        <f t="shared" si="1"/>
        <v>1.2508809020436928</v>
      </c>
      <c r="N31" s="41">
        <f t="shared" si="2"/>
        <v>192</v>
      </c>
      <c r="O31" s="41">
        <f t="shared" si="2"/>
        <v>857</v>
      </c>
      <c r="P31" s="30">
        <v>0</v>
      </c>
      <c r="Q31" s="30">
        <v>0</v>
      </c>
      <c r="R31" s="41">
        <v>192</v>
      </c>
      <c r="S31" s="41">
        <v>857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</row>
    <row r="32" spans="1:25" x14ac:dyDescent="0.25">
      <c r="A32" s="74"/>
      <c r="B32" s="64"/>
      <c r="C32" s="55">
        <v>2025</v>
      </c>
      <c r="D32" s="56">
        <f>D30+D28+D26+D24+D22+D20+D18+D16+D14+D12+D10+D8+D6</f>
        <v>375</v>
      </c>
      <c r="E32" s="56">
        <f t="shared" ref="E32:Y32" si="3">E30+E28+E26+E24+E22+E20+E18+E16+E14+E12+E10+E8+E6</f>
        <v>74722</v>
      </c>
      <c r="F32" s="56">
        <f t="shared" si="3"/>
        <v>361</v>
      </c>
      <c r="G32" s="56">
        <f t="shared" si="3"/>
        <v>62282</v>
      </c>
      <c r="H32" s="56">
        <f t="shared" si="3"/>
        <v>283</v>
      </c>
      <c r="I32" s="56">
        <f t="shared" si="3"/>
        <v>36076</v>
      </c>
      <c r="J32" s="56">
        <f t="shared" si="3"/>
        <v>199</v>
      </c>
      <c r="K32" s="56">
        <f t="shared" si="3"/>
        <v>769</v>
      </c>
      <c r="L32" s="41">
        <f>K32/E32*100</f>
        <v>1.0291480420759616</v>
      </c>
      <c r="M32" s="31">
        <f t="shared" si="1"/>
        <v>1.0291480420759616</v>
      </c>
      <c r="N32" s="56">
        <f t="shared" si="3"/>
        <v>201</v>
      </c>
      <c r="O32" s="56">
        <f t="shared" si="3"/>
        <v>775</v>
      </c>
      <c r="P32" s="30">
        <v>0</v>
      </c>
      <c r="Q32" s="30">
        <v>0</v>
      </c>
      <c r="R32" s="56">
        <v>201</v>
      </c>
      <c r="S32" s="56">
        <v>775</v>
      </c>
      <c r="T32" s="56">
        <f t="shared" si="3"/>
        <v>0</v>
      </c>
      <c r="U32" s="56">
        <f t="shared" si="3"/>
        <v>0</v>
      </c>
      <c r="V32" s="56">
        <f t="shared" si="3"/>
        <v>0</v>
      </c>
      <c r="W32" s="56">
        <f t="shared" si="3"/>
        <v>0</v>
      </c>
      <c r="X32" s="56">
        <f t="shared" si="3"/>
        <v>0</v>
      </c>
      <c r="Y32" s="56">
        <f t="shared" si="3"/>
        <v>0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8" customHeight="1" x14ac:dyDescent="0.25"/>
    <row r="40" ht="19.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spans="1:25" ht="18.75" x14ac:dyDescent="0.3">
      <c r="A49" s="4"/>
      <c r="B49" s="5"/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8.75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8.75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</sheetData>
  <mergeCells count="44">
    <mergeCell ref="A1:S1"/>
    <mergeCell ref="P2:Y2"/>
    <mergeCell ref="P3:Q3"/>
    <mergeCell ref="R3:S3"/>
    <mergeCell ref="T3:U3"/>
    <mergeCell ref="V3:W3"/>
    <mergeCell ref="X3:Y3"/>
    <mergeCell ref="A2:A4"/>
    <mergeCell ref="C2:C4"/>
    <mergeCell ref="D2:E3"/>
    <mergeCell ref="F2:G3"/>
    <mergeCell ref="H2:I3"/>
    <mergeCell ref="J2:K3"/>
    <mergeCell ref="L2:M3"/>
    <mergeCell ref="N2:O3"/>
    <mergeCell ref="B2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</mergeCells>
  <pageMargins left="0.21" right="0.25" top="0.47" bottom="0.43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6"/>
  <sheetViews>
    <sheetView zoomScale="70" zoomScaleNormal="70" workbookViewId="0">
      <pane xSplit="1" ySplit="4" topLeftCell="B5" activePane="bottomRight" state="frozen"/>
      <selection pane="topRight"/>
      <selection pane="bottomLeft"/>
      <selection pane="bottomRight" activeCell="M5" sqref="M5:M8"/>
    </sheetView>
  </sheetViews>
  <sheetFormatPr defaultColWidth="9.140625" defaultRowHeight="15.75" x14ac:dyDescent="0.25"/>
  <cols>
    <col min="1" max="1" width="6.42578125" style="9" customWidth="1"/>
    <col min="2" max="2" width="27.7109375" style="9" customWidth="1"/>
    <col min="3" max="3" width="12.140625" style="9" customWidth="1"/>
    <col min="4" max="4" width="10.42578125" style="9" customWidth="1"/>
    <col min="5" max="5" width="13.42578125" style="9" customWidth="1"/>
    <col min="6" max="6" width="9.140625" style="9" customWidth="1"/>
    <col min="7" max="7" width="14.42578125" style="9" customWidth="1"/>
    <col min="8" max="8" width="11.42578125" style="9" customWidth="1"/>
    <col min="9" max="9" width="10.85546875" style="9" customWidth="1"/>
    <col min="10" max="10" width="10.140625" style="9" customWidth="1"/>
    <col min="11" max="11" width="10" style="9" customWidth="1"/>
    <col min="12" max="12" width="9.5703125" style="9" customWidth="1"/>
    <col min="13" max="13" width="9.7109375" style="9" customWidth="1"/>
    <col min="14" max="14" width="9.28515625" style="9" customWidth="1"/>
    <col min="15" max="15" width="11" style="9" customWidth="1"/>
    <col min="16" max="16" width="8.42578125" style="9" customWidth="1"/>
    <col min="17" max="17" width="8.5703125" style="9" customWidth="1"/>
    <col min="18" max="18" width="7.28515625" style="9" customWidth="1"/>
    <col min="19" max="19" width="10.5703125" style="9" customWidth="1"/>
    <col min="20" max="20" width="7.85546875" style="9" customWidth="1"/>
    <col min="21" max="21" width="8.7109375" style="9" customWidth="1"/>
    <col min="22" max="22" width="7.28515625" style="9" customWidth="1"/>
    <col min="23" max="23" width="7.42578125" style="9" customWidth="1"/>
    <col min="24" max="24" width="8.28515625" style="9" customWidth="1"/>
    <col min="25" max="25" width="6.5703125" style="9" customWidth="1"/>
    <col min="26" max="26" width="9.140625" style="9"/>
    <col min="27" max="27" width="18.140625" style="9" customWidth="1"/>
    <col min="28" max="16384" width="9.140625" style="9"/>
  </cols>
  <sheetData>
    <row r="1" spans="1:25" ht="109.5" customHeight="1" x14ac:dyDescent="0.25">
      <c r="A1" s="104" t="s">
        <v>42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25" ht="23.25" x14ac:dyDescent="0.25">
      <c r="A2" s="86" t="s">
        <v>0</v>
      </c>
      <c r="B2" s="86" t="s">
        <v>10</v>
      </c>
      <c r="C2" s="86" t="s">
        <v>11</v>
      </c>
      <c r="D2" s="87" t="s">
        <v>1</v>
      </c>
      <c r="E2" s="87"/>
      <c r="F2" s="87" t="s">
        <v>2</v>
      </c>
      <c r="G2" s="87"/>
      <c r="H2" s="87" t="s">
        <v>12</v>
      </c>
      <c r="I2" s="87"/>
      <c r="J2" s="87" t="s">
        <v>3</v>
      </c>
      <c r="K2" s="87"/>
      <c r="L2" s="87" t="s">
        <v>13</v>
      </c>
      <c r="M2" s="87"/>
      <c r="N2" s="87" t="s">
        <v>14</v>
      </c>
      <c r="O2" s="87"/>
      <c r="P2" s="87" t="s">
        <v>6</v>
      </c>
      <c r="Q2" s="87"/>
      <c r="R2" s="87"/>
      <c r="S2" s="87"/>
      <c r="T2" s="87"/>
      <c r="U2" s="87"/>
      <c r="V2" s="87"/>
      <c r="W2" s="87"/>
      <c r="X2" s="87"/>
      <c r="Y2" s="87"/>
    </row>
    <row r="3" spans="1:25" ht="41.25" customHeight="1" x14ac:dyDescent="0.25">
      <c r="A3" s="86"/>
      <c r="B3" s="86"/>
      <c r="C3" s="86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 t="s">
        <v>15</v>
      </c>
      <c r="Q3" s="87"/>
      <c r="R3" s="87" t="s">
        <v>16</v>
      </c>
      <c r="S3" s="87"/>
      <c r="T3" s="87" t="s">
        <v>17</v>
      </c>
      <c r="U3" s="87"/>
      <c r="V3" s="87" t="s">
        <v>18</v>
      </c>
      <c r="W3" s="87"/>
      <c r="X3" s="87" t="s">
        <v>19</v>
      </c>
      <c r="Y3" s="87"/>
    </row>
    <row r="4" spans="1:25" ht="141" customHeight="1" x14ac:dyDescent="0.25">
      <c r="A4" s="86"/>
      <c r="B4" s="86"/>
      <c r="C4" s="86"/>
      <c r="D4" s="12" t="s">
        <v>20</v>
      </c>
      <c r="E4" s="12" t="s">
        <v>21</v>
      </c>
      <c r="F4" s="12" t="s">
        <v>20</v>
      </c>
      <c r="G4" s="12" t="s">
        <v>21</v>
      </c>
      <c r="H4" s="12" t="s">
        <v>20</v>
      </c>
      <c r="I4" s="12" t="s">
        <v>21</v>
      </c>
      <c r="J4" s="12" t="s">
        <v>20</v>
      </c>
      <c r="K4" s="12" t="s">
        <v>21</v>
      </c>
      <c r="L4" s="15" t="s">
        <v>20</v>
      </c>
      <c r="M4" s="15" t="s">
        <v>21</v>
      </c>
      <c r="N4" s="15" t="s">
        <v>20</v>
      </c>
      <c r="O4" s="15" t="s">
        <v>21</v>
      </c>
      <c r="P4" s="16" t="s">
        <v>22</v>
      </c>
      <c r="Q4" s="15" t="s">
        <v>21</v>
      </c>
      <c r="R4" s="15" t="s">
        <v>22</v>
      </c>
      <c r="S4" s="15" t="s">
        <v>21</v>
      </c>
      <c r="T4" s="15" t="s">
        <v>22</v>
      </c>
      <c r="U4" s="15" t="s">
        <v>21</v>
      </c>
      <c r="V4" s="15" t="s">
        <v>22</v>
      </c>
      <c r="W4" s="15" t="s">
        <v>21</v>
      </c>
      <c r="X4" s="15" t="s">
        <v>22</v>
      </c>
      <c r="Y4" s="15" t="s">
        <v>21</v>
      </c>
    </row>
    <row r="5" spans="1:25" ht="48" customHeight="1" x14ac:dyDescent="0.25">
      <c r="A5" s="88">
        <v>1</v>
      </c>
      <c r="B5" s="90" t="s">
        <v>27</v>
      </c>
      <c r="C5" s="26">
        <v>2024</v>
      </c>
      <c r="D5" s="17">
        <v>32</v>
      </c>
      <c r="E5" s="17">
        <v>7858</v>
      </c>
      <c r="F5" s="17">
        <v>32</v>
      </c>
      <c r="G5" s="17">
        <v>7858</v>
      </c>
      <c r="H5" s="30">
        <v>32</v>
      </c>
      <c r="I5" s="30">
        <v>7689</v>
      </c>
      <c r="J5" s="18">
        <v>0</v>
      </c>
      <c r="K5" s="18">
        <v>0</v>
      </c>
      <c r="L5" s="18">
        <f>K5/D5*100</f>
        <v>0</v>
      </c>
      <c r="M5" s="18">
        <f>K5/E5*100</f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  <c r="V5" s="18">
        <v>0</v>
      </c>
      <c r="W5" s="18">
        <v>0</v>
      </c>
      <c r="X5" s="18">
        <v>0</v>
      </c>
      <c r="Y5" s="18">
        <v>0</v>
      </c>
    </row>
    <row r="6" spans="1:25" ht="24.75" customHeight="1" x14ac:dyDescent="0.3">
      <c r="A6" s="89"/>
      <c r="B6" s="91"/>
      <c r="C6" s="19">
        <v>2025</v>
      </c>
      <c r="D6" s="20">
        <v>32</v>
      </c>
      <c r="E6" s="20">
        <v>7489</v>
      </c>
      <c r="F6" s="20">
        <v>32</v>
      </c>
      <c r="G6" s="20">
        <v>7489</v>
      </c>
      <c r="H6" s="41">
        <v>32</v>
      </c>
      <c r="I6" s="41">
        <v>7397</v>
      </c>
      <c r="J6" s="18">
        <v>0</v>
      </c>
      <c r="K6" s="18">
        <v>0</v>
      </c>
      <c r="L6" s="18">
        <f t="shared" ref="L6:L32" si="0">K6/D6*100</f>
        <v>0</v>
      </c>
      <c r="M6" s="18">
        <f t="shared" ref="M6:M8" si="1">K6/E6*100</f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  <c r="X6" s="18">
        <v>0</v>
      </c>
      <c r="Y6" s="18">
        <v>0</v>
      </c>
    </row>
    <row r="7" spans="1:25" ht="40.5" customHeight="1" x14ac:dyDescent="0.25">
      <c r="A7" s="92">
        <v>2</v>
      </c>
      <c r="B7" s="93" t="s">
        <v>28</v>
      </c>
      <c r="C7" s="26">
        <v>2024</v>
      </c>
      <c r="D7" s="18">
        <v>15</v>
      </c>
      <c r="E7" s="18">
        <v>4620</v>
      </c>
      <c r="F7" s="18">
        <v>16</v>
      </c>
      <c r="G7" s="18">
        <v>660</v>
      </c>
      <c r="H7" s="34">
        <v>16</v>
      </c>
      <c r="I7" s="34">
        <v>660</v>
      </c>
      <c r="J7" s="18">
        <v>0</v>
      </c>
      <c r="K7" s="18">
        <v>0</v>
      </c>
      <c r="L7" s="18">
        <f t="shared" si="0"/>
        <v>0</v>
      </c>
      <c r="M7" s="18">
        <f t="shared" si="1"/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</row>
    <row r="8" spans="1:25" ht="27" customHeight="1" x14ac:dyDescent="0.3">
      <c r="A8" s="89"/>
      <c r="B8" s="94"/>
      <c r="C8" s="19">
        <v>2025</v>
      </c>
      <c r="D8" s="20">
        <v>16</v>
      </c>
      <c r="E8" s="20"/>
      <c r="F8" s="20">
        <v>12</v>
      </c>
      <c r="G8" s="20">
        <v>845</v>
      </c>
      <c r="H8" s="41">
        <v>12</v>
      </c>
      <c r="I8" s="41">
        <v>845</v>
      </c>
      <c r="J8" s="18">
        <v>0</v>
      </c>
      <c r="K8" s="18">
        <v>0</v>
      </c>
      <c r="L8" s="18">
        <f t="shared" si="0"/>
        <v>0</v>
      </c>
      <c r="M8" s="18" t="e">
        <f t="shared" si="1"/>
        <v>#DIV/0!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</row>
    <row r="9" spans="1:25" ht="33.75" customHeight="1" x14ac:dyDescent="0.3">
      <c r="A9" s="92">
        <v>3</v>
      </c>
      <c r="B9" s="93" t="s">
        <v>29</v>
      </c>
      <c r="C9" s="19">
        <v>2024</v>
      </c>
      <c r="D9" s="20">
        <v>16</v>
      </c>
      <c r="E9" s="20">
        <v>3755</v>
      </c>
      <c r="F9" s="20">
        <v>16</v>
      </c>
      <c r="G9" s="20">
        <v>3755</v>
      </c>
      <c r="H9" s="41">
        <v>14</v>
      </c>
      <c r="I9" s="41">
        <v>592</v>
      </c>
      <c r="J9" s="20">
        <v>2</v>
      </c>
      <c r="K9" s="20">
        <v>2</v>
      </c>
      <c r="L9" s="18">
        <f t="shared" si="0"/>
        <v>12.5</v>
      </c>
      <c r="M9" s="18">
        <f t="shared" ref="M6:M32" si="2">K9/E9*100</f>
        <v>5.3262316910785618E-2</v>
      </c>
      <c r="N9" s="20">
        <v>2</v>
      </c>
      <c r="O9" s="20">
        <v>2</v>
      </c>
      <c r="P9" s="18">
        <v>0</v>
      </c>
      <c r="Q9" s="18">
        <v>0</v>
      </c>
      <c r="R9" s="20">
        <v>2</v>
      </c>
      <c r="S9" s="20">
        <v>2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</row>
    <row r="10" spans="1:25" ht="25.5" customHeight="1" x14ac:dyDescent="0.3">
      <c r="A10" s="89"/>
      <c r="B10" s="94"/>
      <c r="C10" s="19">
        <v>2025</v>
      </c>
      <c r="D10" s="20">
        <v>17</v>
      </c>
      <c r="E10" s="20">
        <v>3945</v>
      </c>
      <c r="F10" s="20">
        <v>17</v>
      </c>
      <c r="G10" s="20">
        <v>3945</v>
      </c>
      <c r="H10" s="41">
        <v>15</v>
      </c>
      <c r="I10" s="41">
        <v>426</v>
      </c>
      <c r="J10" s="20">
        <v>1</v>
      </c>
      <c r="K10" s="20">
        <v>1</v>
      </c>
      <c r="L10" s="18">
        <f t="shared" si="0"/>
        <v>5.8823529411764701</v>
      </c>
      <c r="M10" s="18">
        <f t="shared" si="2"/>
        <v>2.5348542458808618E-2</v>
      </c>
      <c r="N10" s="20">
        <v>1</v>
      </c>
      <c r="O10" s="20">
        <v>1</v>
      </c>
      <c r="P10" s="18">
        <v>0</v>
      </c>
      <c r="Q10" s="18">
        <v>0</v>
      </c>
      <c r="R10" s="17">
        <v>1</v>
      </c>
      <c r="S10" s="17">
        <v>1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</row>
    <row r="11" spans="1:25" ht="31.5" customHeight="1" x14ac:dyDescent="0.3">
      <c r="A11" s="92">
        <v>4</v>
      </c>
      <c r="B11" s="93" t="s">
        <v>30</v>
      </c>
      <c r="C11" s="19">
        <v>2024</v>
      </c>
      <c r="D11" s="20">
        <v>19</v>
      </c>
      <c r="E11" s="20">
        <v>4432</v>
      </c>
      <c r="F11" s="20">
        <v>19</v>
      </c>
      <c r="G11" s="41">
        <v>4432</v>
      </c>
      <c r="H11" s="41">
        <v>9</v>
      </c>
      <c r="I11" s="20">
        <v>3167</v>
      </c>
      <c r="J11" s="20">
        <v>9</v>
      </c>
      <c r="K11" s="20">
        <v>128</v>
      </c>
      <c r="L11" s="18">
        <f t="shared" si="0"/>
        <v>673.68421052631572</v>
      </c>
      <c r="M11" s="18">
        <f t="shared" si="2"/>
        <v>2.8880866425992782</v>
      </c>
      <c r="N11" s="20">
        <v>9</v>
      </c>
      <c r="O11" s="20">
        <v>128</v>
      </c>
      <c r="P11" s="18">
        <v>0</v>
      </c>
      <c r="Q11" s="18">
        <v>0</v>
      </c>
      <c r="R11" s="17">
        <v>9</v>
      </c>
      <c r="S11" s="20">
        <v>128</v>
      </c>
      <c r="T11" s="20"/>
      <c r="U11" s="20"/>
      <c r="V11" s="20"/>
      <c r="W11" s="21"/>
      <c r="X11" s="21"/>
      <c r="Y11" s="17"/>
    </row>
    <row r="12" spans="1:25" ht="38.25" customHeight="1" x14ac:dyDescent="0.25">
      <c r="A12" s="89"/>
      <c r="B12" s="94"/>
      <c r="C12" s="58">
        <v>2025</v>
      </c>
      <c r="D12" s="22">
        <v>19</v>
      </c>
      <c r="E12" s="22">
        <v>4832</v>
      </c>
      <c r="F12" s="22">
        <v>19</v>
      </c>
      <c r="G12" s="36">
        <v>4832</v>
      </c>
      <c r="H12" s="36">
        <v>18</v>
      </c>
      <c r="I12" s="22">
        <v>2722</v>
      </c>
      <c r="J12" s="23">
        <v>18</v>
      </c>
      <c r="K12" s="23">
        <v>6</v>
      </c>
      <c r="L12" s="18">
        <f t="shared" si="0"/>
        <v>31.578947368421051</v>
      </c>
      <c r="M12" s="18">
        <f t="shared" si="2"/>
        <v>0.12417218543046359</v>
      </c>
      <c r="N12" s="23">
        <v>18</v>
      </c>
      <c r="O12" s="23">
        <v>6</v>
      </c>
      <c r="P12" s="18">
        <v>0</v>
      </c>
      <c r="Q12" s="18">
        <v>0</v>
      </c>
      <c r="R12" s="23">
        <v>18</v>
      </c>
      <c r="S12" s="23">
        <v>6</v>
      </c>
      <c r="T12" s="23"/>
      <c r="U12" s="23"/>
      <c r="V12" s="23"/>
      <c r="W12" s="23"/>
      <c r="X12" s="23"/>
    </row>
    <row r="13" spans="1:25" ht="18.75" x14ac:dyDescent="0.25">
      <c r="A13" s="92">
        <v>5</v>
      </c>
      <c r="B13" s="93" t="s">
        <v>31</v>
      </c>
      <c r="C13" s="59">
        <v>2024</v>
      </c>
      <c r="D13" s="59">
        <v>24</v>
      </c>
      <c r="E13" s="59">
        <v>5732</v>
      </c>
      <c r="F13" s="59">
        <v>18</v>
      </c>
      <c r="G13" s="59">
        <v>3973</v>
      </c>
      <c r="H13" s="59">
        <v>7</v>
      </c>
      <c r="I13" s="59">
        <v>1116</v>
      </c>
      <c r="J13" s="59">
        <v>0</v>
      </c>
      <c r="K13" s="59">
        <v>0</v>
      </c>
      <c r="L13" s="18">
        <f t="shared" si="0"/>
        <v>0</v>
      </c>
      <c r="M13" s="18">
        <f t="shared" si="2"/>
        <v>0</v>
      </c>
      <c r="N13" s="59">
        <v>0</v>
      </c>
      <c r="O13" s="59">
        <v>0</v>
      </c>
      <c r="P13" s="18">
        <v>0</v>
      </c>
      <c r="Q13" s="18">
        <v>0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</row>
    <row r="14" spans="1:25" ht="23.25" customHeight="1" x14ac:dyDescent="0.25">
      <c r="A14" s="89"/>
      <c r="B14" s="94"/>
      <c r="C14" s="59">
        <v>2025</v>
      </c>
      <c r="D14" s="59">
        <v>26</v>
      </c>
      <c r="E14" s="59">
        <v>5678</v>
      </c>
      <c r="F14" s="59">
        <v>18</v>
      </c>
      <c r="G14" s="59">
        <v>3910</v>
      </c>
      <c r="H14" s="59">
        <v>9</v>
      </c>
      <c r="I14" s="59">
        <v>643</v>
      </c>
      <c r="J14" s="59">
        <v>0</v>
      </c>
      <c r="K14" s="59">
        <v>0</v>
      </c>
      <c r="L14" s="18">
        <f t="shared" si="0"/>
        <v>0</v>
      </c>
      <c r="M14" s="18">
        <f t="shared" si="2"/>
        <v>0</v>
      </c>
      <c r="N14" s="59">
        <v>0</v>
      </c>
      <c r="O14" s="59">
        <v>0</v>
      </c>
      <c r="P14" s="18">
        <v>0</v>
      </c>
      <c r="Q14" s="18">
        <v>0</v>
      </c>
      <c r="R14" s="59">
        <v>0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</row>
    <row r="15" spans="1:25" ht="18.75" x14ac:dyDescent="0.25">
      <c r="A15" s="92">
        <v>6</v>
      </c>
      <c r="B15" s="93" t="s">
        <v>32</v>
      </c>
      <c r="C15" s="26">
        <v>2024</v>
      </c>
      <c r="D15" s="17">
        <v>39</v>
      </c>
      <c r="E15" s="17">
        <v>6461</v>
      </c>
      <c r="F15" s="17">
        <v>39</v>
      </c>
      <c r="G15" s="17">
        <v>2260</v>
      </c>
      <c r="H15" s="30">
        <v>31</v>
      </c>
      <c r="I15" s="30">
        <v>2930</v>
      </c>
      <c r="J15" s="17">
        <v>0</v>
      </c>
      <c r="K15" s="17">
        <v>0</v>
      </c>
      <c r="L15" s="18">
        <f t="shared" si="0"/>
        <v>0</v>
      </c>
      <c r="M15" s="18">
        <f t="shared" si="2"/>
        <v>0</v>
      </c>
      <c r="N15" s="17">
        <v>0</v>
      </c>
      <c r="O15" s="17">
        <v>0</v>
      </c>
      <c r="P15" s="18">
        <v>0</v>
      </c>
      <c r="Q15" s="18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</row>
    <row r="16" spans="1:25" ht="26.25" customHeight="1" x14ac:dyDescent="0.3">
      <c r="A16" s="89"/>
      <c r="B16" s="94"/>
      <c r="C16" s="19">
        <v>2025</v>
      </c>
      <c r="D16" s="20">
        <v>38</v>
      </c>
      <c r="E16" s="20">
        <v>6792</v>
      </c>
      <c r="F16" s="20">
        <v>38</v>
      </c>
      <c r="G16" s="20">
        <v>2264</v>
      </c>
      <c r="H16" s="41">
        <v>35</v>
      </c>
      <c r="I16" s="41">
        <v>4047</v>
      </c>
      <c r="J16" s="17">
        <v>0</v>
      </c>
      <c r="K16" s="17">
        <v>0</v>
      </c>
      <c r="L16" s="18">
        <f t="shared" si="0"/>
        <v>0</v>
      </c>
      <c r="M16" s="18">
        <f t="shared" si="2"/>
        <v>0</v>
      </c>
      <c r="N16" s="17">
        <v>0</v>
      </c>
      <c r="O16" s="17">
        <v>0</v>
      </c>
      <c r="P16" s="18">
        <v>0</v>
      </c>
      <c r="Q16" s="18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</row>
    <row r="17" spans="1:33" ht="22.5" customHeight="1" x14ac:dyDescent="0.25">
      <c r="A17" s="92">
        <v>7</v>
      </c>
      <c r="B17" s="93" t="s">
        <v>33</v>
      </c>
      <c r="C17" s="19">
        <v>2024</v>
      </c>
      <c r="D17" s="18">
        <v>33</v>
      </c>
      <c r="E17" s="18">
        <v>8021</v>
      </c>
      <c r="F17" s="18">
        <v>31</v>
      </c>
      <c r="G17" s="18">
        <v>7651</v>
      </c>
      <c r="H17" s="34">
        <v>25</v>
      </c>
      <c r="I17" s="34">
        <v>4083</v>
      </c>
      <c r="J17" s="18">
        <v>0</v>
      </c>
      <c r="K17" s="18">
        <v>0</v>
      </c>
      <c r="L17" s="18">
        <f t="shared" si="0"/>
        <v>0</v>
      </c>
      <c r="M17" s="18">
        <f t="shared" si="2"/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</row>
    <row r="18" spans="1:33" ht="27" customHeight="1" x14ac:dyDescent="0.3">
      <c r="A18" s="89"/>
      <c r="B18" s="94"/>
      <c r="C18" s="19">
        <v>2025</v>
      </c>
      <c r="D18" s="20">
        <v>33</v>
      </c>
      <c r="E18" s="20">
        <v>8398</v>
      </c>
      <c r="F18" s="20">
        <v>32</v>
      </c>
      <c r="G18" s="20">
        <v>8258</v>
      </c>
      <c r="H18" s="41">
        <v>29</v>
      </c>
      <c r="I18" s="41">
        <v>4584</v>
      </c>
      <c r="J18" s="18">
        <v>0</v>
      </c>
      <c r="K18" s="18">
        <v>0</v>
      </c>
      <c r="L18" s="18">
        <f t="shared" si="0"/>
        <v>0</v>
      </c>
      <c r="M18" s="18">
        <f t="shared" si="2"/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</row>
    <row r="19" spans="1:33" s="11" customFormat="1" ht="18.75" customHeight="1" x14ac:dyDescent="0.25">
      <c r="A19" s="95">
        <v>8</v>
      </c>
      <c r="B19" s="96" t="s">
        <v>34</v>
      </c>
      <c r="C19" s="19">
        <v>2024</v>
      </c>
      <c r="D19" s="22">
        <v>27</v>
      </c>
      <c r="E19" s="22">
        <v>3758</v>
      </c>
      <c r="F19" s="22">
        <v>27</v>
      </c>
      <c r="G19" s="22">
        <v>3758</v>
      </c>
      <c r="H19" s="36">
        <v>27</v>
      </c>
      <c r="I19" s="36">
        <v>3758</v>
      </c>
      <c r="J19" s="22">
        <v>36</v>
      </c>
      <c r="K19" s="22">
        <v>4601</v>
      </c>
      <c r="L19" s="18">
        <f t="shared" si="0"/>
        <v>17040.740740740741</v>
      </c>
      <c r="M19" s="18">
        <f t="shared" si="2"/>
        <v>122.43214475784991</v>
      </c>
      <c r="N19" s="22">
        <v>36</v>
      </c>
      <c r="O19" s="22">
        <v>4601</v>
      </c>
      <c r="P19" s="18">
        <v>0</v>
      </c>
      <c r="Q19" s="18">
        <v>0</v>
      </c>
      <c r="R19" s="17">
        <v>36</v>
      </c>
      <c r="S19" s="17">
        <v>4601</v>
      </c>
      <c r="T19" s="23">
        <v>0</v>
      </c>
      <c r="U19" s="23">
        <v>0</v>
      </c>
      <c r="V19" s="17">
        <v>0</v>
      </c>
      <c r="W19" s="17">
        <v>0</v>
      </c>
      <c r="X19" s="17">
        <v>0</v>
      </c>
      <c r="Y19" s="17">
        <v>0</v>
      </c>
      <c r="Z19" s="9"/>
      <c r="AA19" s="9"/>
      <c r="AB19" s="9"/>
      <c r="AC19" s="9"/>
      <c r="AD19" s="9"/>
      <c r="AE19" s="9"/>
      <c r="AF19" s="9"/>
      <c r="AG19" s="9"/>
    </row>
    <row r="20" spans="1:33" s="11" customFormat="1" ht="21" customHeight="1" x14ac:dyDescent="0.3">
      <c r="A20" s="95"/>
      <c r="B20" s="96"/>
      <c r="C20" s="24">
        <v>2025</v>
      </c>
      <c r="D20" s="24">
        <v>27</v>
      </c>
      <c r="E20" s="24">
        <v>3758</v>
      </c>
      <c r="F20" s="24">
        <v>27</v>
      </c>
      <c r="G20" s="24">
        <v>3758</v>
      </c>
      <c r="H20" s="38">
        <v>31</v>
      </c>
      <c r="I20" s="38">
        <v>4359</v>
      </c>
      <c r="J20" s="21">
        <v>0</v>
      </c>
      <c r="K20" s="21">
        <v>0</v>
      </c>
      <c r="L20" s="18">
        <f t="shared" si="0"/>
        <v>0</v>
      </c>
      <c r="M20" s="18">
        <f t="shared" si="2"/>
        <v>0</v>
      </c>
      <c r="N20" s="21">
        <v>0</v>
      </c>
      <c r="O20" s="21">
        <v>0</v>
      </c>
      <c r="P20" s="18">
        <v>0</v>
      </c>
      <c r="Q20" s="18">
        <v>0</v>
      </c>
      <c r="R20" s="17">
        <v>0</v>
      </c>
      <c r="S20" s="17">
        <v>0</v>
      </c>
      <c r="T20" s="21">
        <v>0</v>
      </c>
      <c r="U20" s="21">
        <v>0</v>
      </c>
      <c r="V20" s="20">
        <v>0</v>
      </c>
      <c r="W20" s="20">
        <v>0</v>
      </c>
      <c r="X20" s="20">
        <v>0</v>
      </c>
      <c r="Y20" s="20">
        <v>0</v>
      </c>
      <c r="Z20" s="9"/>
      <c r="AA20" s="9"/>
      <c r="AB20" s="9"/>
      <c r="AC20" s="9"/>
      <c r="AD20" s="9"/>
      <c r="AE20" s="9"/>
      <c r="AF20" s="9"/>
      <c r="AG20" s="9"/>
    </row>
    <row r="21" spans="1:33" ht="18.75" x14ac:dyDescent="0.3">
      <c r="A21" s="92">
        <v>9</v>
      </c>
      <c r="B21" s="93" t="s">
        <v>35</v>
      </c>
      <c r="C21" s="20">
        <v>2024</v>
      </c>
      <c r="D21" s="20">
        <v>41</v>
      </c>
      <c r="E21" s="20">
        <v>1095</v>
      </c>
      <c r="F21" s="20">
        <v>41</v>
      </c>
      <c r="G21" s="20">
        <v>1090</v>
      </c>
      <c r="H21" s="41">
        <v>32</v>
      </c>
      <c r="I21" s="41">
        <v>1781</v>
      </c>
      <c r="J21" s="18">
        <v>1</v>
      </c>
      <c r="K21" s="18">
        <v>1</v>
      </c>
      <c r="L21" s="18">
        <f t="shared" si="0"/>
        <v>2.4390243902439024</v>
      </c>
      <c r="M21" s="18">
        <f t="shared" si="2"/>
        <v>9.1324200913242004E-2</v>
      </c>
      <c r="N21" s="18">
        <v>1</v>
      </c>
      <c r="O21" s="18">
        <v>1</v>
      </c>
      <c r="P21" s="18">
        <v>0</v>
      </c>
      <c r="Q21" s="18">
        <v>0</v>
      </c>
      <c r="R21" s="17">
        <v>1</v>
      </c>
      <c r="S21" s="17">
        <v>1</v>
      </c>
      <c r="T21" s="18">
        <v>0</v>
      </c>
      <c r="U21" s="18">
        <v>0</v>
      </c>
      <c r="V21" s="17">
        <v>0</v>
      </c>
      <c r="W21" s="17">
        <v>0</v>
      </c>
      <c r="X21" s="17">
        <v>0</v>
      </c>
      <c r="Y21" s="17">
        <v>0</v>
      </c>
    </row>
    <row r="22" spans="1:33" ht="18.75" x14ac:dyDescent="0.3">
      <c r="A22" s="89"/>
      <c r="B22" s="94"/>
      <c r="C22" s="19">
        <v>2025</v>
      </c>
      <c r="D22" s="20">
        <v>41</v>
      </c>
      <c r="E22" s="20">
        <v>3795</v>
      </c>
      <c r="F22" s="20">
        <v>41</v>
      </c>
      <c r="G22" s="20">
        <v>3700</v>
      </c>
      <c r="H22" s="41">
        <v>30</v>
      </c>
      <c r="I22" s="41">
        <v>1385</v>
      </c>
      <c r="J22" s="20">
        <v>0</v>
      </c>
      <c r="K22" s="20">
        <v>0</v>
      </c>
      <c r="L22" s="18">
        <f t="shared" si="0"/>
        <v>0</v>
      </c>
      <c r="M22" s="18">
        <f t="shared" si="2"/>
        <v>0</v>
      </c>
      <c r="N22" s="20">
        <v>0</v>
      </c>
      <c r="O22" s="20">
        <v>0</v>
      </c>
      <c r="P22" s="18">
        <v>0</v>
      </c>
      <c r="Q22" s="18">
        <v>0</v>
      </c>
      <c r="R22" s="17">
        <v>0</v>
      </c>
      <c r="S22" s="17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</row>
    <row r="23" spans="1:33" ht="18.75" x14ac:dyDescent="0.3">
      <c r="A23" s="97">
        <v>10</v>
      </c>
      <c r="B23" s="99" t="s">
        <v>36</v>
      </c>
      <c r="C23" s="19">
        <v>2024</v>
      </c>
      <c r="D23" s="20">
        <v>21</v>
      </c>
      <c r="E23" s="20">
        <v>4563</v>
      </c>
      <c r="F23" s="41">
        <v>21</v>
      </c>
      <c r="G23" s="41">
        <v>4559</v>
      </c>
      <c r="H23" s="20">
        <v>21</v>
      </c>
      <c r="I23" s="20">
        <v>3895</v>
      </c>
      <c r="J23" s="20">
        <v>0</v>
      </c>
      <c r="K23" s="20">
        <v>0</v>
      </c>
      <c r="L23" s="18">
        <f t="shared" si="0"/>
        <v>0</v>
      </c>
      <c r="M23" s="18">
        <f t="shared" si="2"/>
        <v>0</v>
      </c>
      <c r="N23" s="20">
        <v>0</v>
      </c>
      <c r="O23" s="20">
        <v>0</v>
      </c>
      <c r="P23" s="18">
        <v>0</v>
      </c>
      <c r="Q23" s="18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</row>
    <row r="24" spans="1:33" ht="18.75" x14ac:dyDescent="0.3">
      <c r="A24" s="98"/>
      <c r="B24" s="100"/>
      <c r="C24" s="25">
        <v>2025</v>
      </c>
      <c r="D24" s="20">
        <v>21</v>
      </c>
      <c r="E24" s="20">
        <v>4563</v>
      </c>
      <c r="F24" s="41">
        <v>21</v>
      </c>
      <c r="G24" s="41">
        <v>4121</v>
      </c>
      <c r="H24" s="20">
        <v>21</v>
      </c>
      <c r="I24" s="20">
        <v>4121</v>
      </c>
      <c r="J24" s="20">
        <v>3</v>
      </c>
      <c r="K24" s="20">
        <v>3</v>
      </c>
      <c r="L24" s="18">
        <f t="shared" si="0"/>
        <v>14.285714285714285</v>
      </c>
      <c r="M24" s="18">
        <f t="shared" si="2"/>
        <v>6.5746219592373437E-2</v>
      </c>
      <c r="N24" s="20">
        <v>3</v>
      </c>
      <c r="O24" s="20">
        <v>3</v>
      </c>
      <c r="P24" s="18">
        <v>0</v>
      </c>
      <c r="Q24" s="18">
        <v>0</v>
      </c>
      <c r="R24" s="20">
        <v>3</v>
      </c>
      <c r="S24" s="20">
        <v>3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</row>
    <row r="25" spans="1:33" ht="18.75" x14ac:dyDescent="0.3">
      <c r="A25" s="97">
        <v>11</v>
      </c>
      <c r="B25" s="99" t="s">
        <v>37</v>
      </c>
      <c r="C25" s="20">
        <v>2024</v>
      </c>
      <c r="D25" s="41">
        <v>42</v>
      </c>
      <c r="E25" s="41">
        <v>7773</v>
      </c>
      <c r="F25" s="41">
        <v>42</v>
      </c>
      <c r="G25" s="41">
        <v>7773</v>
      </c>
      <c r="H25" s="41">
        <v>10</v>
      </c>
      <c r="I25" s="41">
        <v>1167</v>
      </c>
      <c r="J25" s="28">
        <v>10</v>
      </c>
      <c r="K25" s="39">
        <v>37</v>
      </c>
      <c r="L25" s="18">
        <f t="shared" si="0"/>
        <v>88.095238095238088</v>
      </c>
      <c r="M25" s="18">
        <f t="shared" si="2"/>
        <v>0.47600668982374889</v>
      </c>
      <c r="N25" s="28">
        <v>10</v>
      </c>
      <c r="O25" s="39">
        <v>37</v>
      </c>
      <c r="P25" s="18">
        <v>0</v>
      </c>
      <c r="Q25" s="18">
        <v>0</v>
      </c>
      <c r="R25" s="39">
        <v>10</v>
      </c>
      <c r="S25" s="39">
        <v>37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</row>
    <row r="26" spans="1:33" ht="18.75" x14ac:dyDescent="0.3">
      <c r="A26" s="98"/>
      <c r="B26" s="100"/>
      <c r="C26" s="20">
        <v>2025</v>
      </c>
      <c r="D26" s="41">
        <v>42</v>
      </c>
      <c r="E26" s="43">
        <v>7773</v>
      </c>
      <c r="F26" s="41">
        <v>42</v>
      </c>
      <c r="G26" s="41">
        <v>7773</v>
      </c>
      <c r="H26" s="41">
        <v>9</v>
      </c>
      <c r="I26" s="41">
        <v>827</v>
      </c>
      <c r="J26" s="28">
        <v>3</v>
      </c>
      <c r="K26" s="28">
        <v>9</v>
      </c>
      <c r="L26" s="18">
        <f t="shared" si="0"/>
        <v>21.428571428571427</v>
      </c>
      <c r="M26" s="18">
        <f t="shared" si="2"/>
        <v>0.11578541103820918</v>
      </c>
      <c r="N26" s="28">
        <v>3</v>
      </c>
      <c r="O26" s="28">
        <v>9</v>
      </c>
      <c r="P26" s="18">
        <v>0</v>
      </c>
      <c r="Q26" s="18">
        <v>0</v>
      </c>
      <c r="R26" s="28">
        <v>3</v>
      </c>
      <c r="S26" s="28">
        <v>9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</row>
    <row r="27" spans="1:33" ht="18.75" x14ac:dyDescent="0.3">
      <c r="A27" s="92">
        <v>12</v>
      </c>
      <c r="B27" s="101" t="s">
        <v>38</v>
      </c>
      <c r="C27" s="20">
        <v>2024</v>
      </c>
      <c r="D27" s="41">
        <v>22</v>
      </c>
      <c r="E27" s="41">
        <v>3985</v>
      </c>
      <c r="F27" s="41">
        <v>20</v>
      </c>
      <c r="G27" s="41">
        <v>1650</v>
      </c>
      <c r="H27" s="41">
        <v>20</v>
      </c>
      <c r="I27" s="41">
        <v>1650</v>
      </c>
      <c r="J27" s="28">
        <v>0</v>
      </c>
      <c r="K27" s="28">
        <v>0</v>
      </c>
      <c r="L27" s="18">
        <f t="shared" si="0"/>
        <v>0</v>
      </c>
      <c r="M27" s="18">
        <f t="shared" si="2"/>
        <v>0</v>
      </c>
      <c r="N27" s="28">
        <v>0</v>
      </c>
      <c r="O27" s="28">
        <v>0</v>
      </c>
      <c r="P27" s="18">
        <v>0</v>
      </c>
      <c r="Q27" s="1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</row>
    <row r="28" spans="1:33" ht="18.75" x14ac:dyDescent="0.3">
      <c r="A28" s="89"/>
      <c r="B28" s="102"/>
      <c r="C28" s="20">
        <v>2025</v>
      </c>
      <c r="D28" s="41">
        <v>22</v>
      </c>
      <c r="E28" s="41">
        <v>4144</v>
      </c>
      <c r="F28" s="41">
        <v>21</v>
      </c>
      <c r="G28" s="41">
        <v>940</v>
      </c>
      <c r="H28" s="41">
        <v>21</v>
      </c>
      <c r="I28" s="41">
        <v>916</v>
      </c>
      <c r="J28" s="28">
        <v>0</v>
      </c>
      <c r="K28" s="28">
        <v>0</v>
      </c>
      <c r="L28" s="18">
        <f t="shared" si="0"/>
        <v>0</v>
      </c>
      <c r="M28" s="18">
        <f t="shared" si="2"/>
        <v>0</v>
      </c>
      <c r="N28" s="28">
        <v>0</v>
      </c>
      <c r="O28" s="28">
        <v>0</v>
      </c>
      <c r="P28" s="18">
        <v>0</v>
      </c>
      <c r="Q28" s="1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</row>
    <row r="29" spans="1:33" ht="18.75" x14ac:dyDescent="0.3">
      <c r="A29" s="92">
        <v>13</v>
      </c>
      <c r="B29" s="101" t="s">
        <v>39</v>
      </c>
      <c r="C29" s="20">
        <v>2024</v>
      </c>
      <c r="D29" s="20">
        <v>30</v>
      </c>
      <c r="E29" s="20">
        <v>4544</v>
      </c>
      <c r="F29" s="20">
        <v>30</v>
      </c>
      <c r="G29" s="20">
        <v>4544</v>
      </c>
      <c r="H29" s="41">
        <v>20</v>
      </c>
      <c r="I29" s="41">
        <v>1984</v>
      </c>
      <c r="J29" s="20">
        <v>0</v>
      </c>
      <c r="K29" s="20">
        <v>0</v>
      </c>
      <c r="L29" s="18">
        <f t="shared" si="0"/>
        <v>0</v>
      </c>
      <c r="M29" s="18">
        <f t="shared" si="2"/>
        <v>0</v>
      </c>
      <c r="N29" s="20">
        <v>0</v>
      </c>
      <c r="O29" s="20">
        <v>0</v>
      </c>
      <c r="P29" s="18">
        <v>0</v>
      </c>
      <c r="Q29" s="18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</row>
    <row r="30" spans="1:33" ht="18.75" x14ac:dyDescent="0.3">
      <c r="A30" s="89"/>
      <c r="B30" s="102"/>
      <c r="C30" s="20">
        <v>2025</v>
      </c>
      <c r="D30" s="20">
        <v>30</v>
      </c>
      <c r="E30" s="20">
        <v>4682</v>
      </c>
      <c r="F30" s="20">
        <v>30</v>
      </c>
      <c r="G30" s="20">
        <v>4682</v>
      </c>
      <c r="H30" s="41">
        <v>26</v>
      </c>
      <c r="I30" s="41">
        <v>3486</v>
      </c>
      <c r="J30" s="20">
        <v>0</v>
      </c>
      <c r="K30" s="20">
        <v>0</v>
      </c>
      <c r="L30" s="18">
        <f t="shared" si="0"/>
        <v>0</v>
      </c>
      <c r="M30" s="18">
        <f t="shared" si="2"/>
        <v>0</v>
      </c>
      <c r="N30" s="20">
        <v>0</v>
      </c>
      <c r="O30" s="20">
        <v>0</v>
      </c>
      <c r="P30" s="18">
        <v>0</v>
      </c>
      <c r="Q30" s="18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</row>
    <row r="31" spans="1:33" ht="18.75" x14ac:dyDescent="0.3">
      <c r="A31" s="92">
        <v>14</v>
      </c>
      <c r="B31" s="101" t="s">
        <v>40</v>
      </c>
      <c r="C31" s="20">
        <v>2024</v>
      </c>
      <c r="D31" s="20">
        <f>D29+D27+D25+D23+D21+D19+D17+D15+D13+D11+D9+D7+D5</f>
        <v>361</v>
      </c>
      <c r="E31" s="20">
        <f t="shared" ref="E31:Y31" si="3">E29+E27+E25+E23+E21+E19+E17+E15+E13+E11+E9+E7+E5</f>
        <v>66597</v>
      </c>
      <c r="F31" s="20">
        <f t="shared" si="3"/>
        <v>352</v>
      </c>
      <c r="G31" s="20">
        <f t="shared" si="3"/>
        <v>53963</v>
      </c>
      <c r="H31" s="20">
        <f t="shared" si="3"/>
        <v>264</v>
      </c>
      <c r="I31" s="20">
        <f t="shared" si="3"/>
        <v>34472</v>
      </c>
      <c r="J31" s="20">
        <f t="shared" si="3"/>
        <v>58</v>
      </c>
      <c r="K31" s="20">
        <f t="shared" si="3"/>
        <v>4769</v>
      </c>
      <c r="L31" s="18">
        <f t="shared" si="0"/>
        <v>1321.0526315789475</v>
      </c>
      <c r="M31" s="18">
        <f t="shared" si="2"/>
        <v>7.160983227472709</v>
      </c>
      <c r="N31" s="20">
        <v>58</v>
      </c>
      <c r="O31" s="20">
        <v>4769</v>
      </c>
      <c r="P31" s="18">
        <v>0</v>
      </c>
      <c r="Q31" s="18">
        <v>0</v>
      </c>
      <c r="R31" s="20">
        <v>58</v>
      </c>
      <c r="S31" s="20">
        <v>4769</v>
      </c>
      <c r="T31" s="20">
        <f t="shared" si="3"/>
        <v>0</v>
      </c>
      <c r="U31" s="20">
        <f t="shared" si="3"/>
        <v>0</v>
      </c>
      <c r="V31" s="20">
        <f t="shared" si="3"/>
        <v>0</v>
      </c>
      <c r="W31" s="20">
        <f t="shared" si="3"/>
        <v>0</v>
      </c>
      <c r="X31" s="20">
        <f t="shared" si="3"/>
        <v>0</v>
      </c>
      <c r="Y31" s="20">
        <f t="shared" si="3"/>
        <v>0</v>
      </c>
    </row>
    <row r="32" spans="1:33" ht="18.75" x14ac:dyDescent="0.3">
      <c r="A32" s="89"/>
      <c r="B32" s="102"/>
      <c r="C32" s="20">
        <v>2025</v>
      </c>
      <c r="D32" s="20">
        <f>D30+D28+D26+D24+D22+D20+D18+D16+D14+D12+D10+D8+D6</f>
        <v>364</v>
      </c>
      <c r="E32" s="20">
        <f t="shared" ref="E32:Y32" si="4">E30+E28+E26+E24+E22+E20+E18+E16+E14+E12+E10+E8+E6</f>
        <v>65849</v>
      </c>
      <c r="F32" s="20">
        <f t="shared" si="4"/>
        <v>350</v>
      </c>
      <c r="G32" s="20">
        <f t="shared" si="4"/>
        <v>56517</v>
      </c>
      <c r="H32" s="20">
        <f t="shared" si="4"/>
        <v>288</v>
      </c>
      <c r="I32" s="20">
        <f t="shared" si="4"/>
        <v>35758</v>
      </c>
      <c r="J32" s="20">
        <f t="shared" si="4"/>
        <v>25</v>
      </c>
      <c r="K32" s="20">
        <f t="shared" si="4"/>
        <v>19</v>
      </c>
      <c r="L32" s="18">
        <f t="shared" si="0"/>
        <v>5.2197802197802199</v>
      </c>
      <c r="M32" s="18">
        <f t="shared" si="2"/>
        <v>2.8853892997615756E-2</v>
      </c>
      <c r="N32" s="20">
        <v>25</v>
      </c>
      <c r="O32" s="20">
        <v>19</v>
      </c>
      <c r="P32" s="18">
        <v>0</v>
      </c>
      <c r="Q32" s="18">
        <v>0</v>
      </c>
      <c r="R32" s="20">
        <v>25</v>
      </c>
      <c r="S32" s="20">
        <v>19</v>
      </c>
      <c r="T32" s="20">
        <f t="shared" si="4"/>
        <v>0</v>
      </c>
      <c r="U32" s="20">
        <f t="shared" si="4"/>
        <v>0</v>
      </c>
      <c r="V32" s="20">
        <f t="shared" si="4"/>
        <v>0</v>
      </c>
      <c r="W32" s="20">
        <f t="shared" si="4"/>
        <v>0</v>
      </c>
      <c r="X32" s="20">
        <f t="shared" si="4"/>
        <v>0</v>
      </c>
      <c r="Y32" s="20">
        <f t="shared" si="4"/>
        <v>0</v>
      </c>
    </row>
    <row r="33" spans="1:1" ht="18.75" customHeight="1" x14ac:dyDescent="0.25"/>
    <row r="34" spans="1:1" ht="18.75" customHeight="1" x14ac:dyDescent="0.25"/>
    <row r="35" spans="1:1" ht="18.75" customHeight="1" x14ac:dyDescent="0.25"/>
    <row r="36" spans="1:1" ht="18.75" customHeight="1" x14ac:dyDescent="0.25"/>
    <row r="37" spans="1:1" ht="18.75" customHeight="1" x14ac:dyDescent="0.25"/>
    <row r="38" spans="1:1" ht="18.75" customHeight="1" x14ac:dyDescent="0.25"/>
    <row r="39" spans="1:1" ht="18.75" customHeight="1" x14ac:dyDescent="0.25"/>
    <row r="40" spans="1:1" ht="18.75" customHeight="1" x14ac:dyDescent="0.25"/>
    <row r="41" spans="1:1" ht="18.75" customHeight="1" x14ac:dyDescent="0.25">
      <c r="A41" s="2"/>
    </row>
    <row r="42" spans="1:1" ht="18.75" customHeight="1" x14ac:dyDescent="0.25">
      <c r="A42" s="2"/>
    </row>
    <row r="43" spans="1:1" ht="18.75" customHeight="1" x14ac:dyDescent="0.25"/>
    <row r="44" spans="1:1" ht="18.75" customHeight="1" x14ac:dyDescent="0.25"/>
    <row r="45" spans="1:1" ht="18.75" customHeight="1" x14ac:dyDescent="0.25"/>
    <row r="46" spans="1:1" ht="18.75" customHeight="1" x14ac:dyDescent="0.25"/>
    <row r="47" spans="1:1" ht="28.5" customHeight="1" x14ac:dyDescent="0.25"/>
    <row r="48" spans="1:1" ht="26.25" customHeight="1" x14ac:dyDescent="0.25"/>
    <row r="49" spans="1:25" ht="23.25" x14ac:dyDescent="0.35">
      <c r="A49" s="13"/>
      <c r="B49" s="13"/>
      <c r="C49" s="13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spans="1:25" ht="23.25" x14ac:dyDescent="0.35">
      <c r="A50" s="13"/>
      <c r="B50" s="13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1:25" x14ac:dyDescent="0.2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x14ac:dyDescent="0.2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x14ac:dyDescent="0.2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x14ac:dyDescent="0.2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x14ac:dyDescent="0.2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x14ac:dyDescent="0.2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</sheetData>
  <mergeCells count="44">
    <mergeCell ref="A29:A30"/>
    <mergeCell ref="B29:B30"/>
    <mergeCell ref="A31:A32"/>
    <mergeCell ref="B31:B32"/>
    <mergeCell ref="A23:A24"/>
    <mergeCell ref="B23:B24"/>
    <mergeCell ref="A25:A26"/>
    <mergeCell ref="B25:B26"/>
    <mergeCell ref="A27:A28"/>
    <mergeCell ref="B27:B28"/>
    <mergeCell ref="A17:A18"/>
    <mergeCell ref="B17:B18"/>
    <mergeCell ref="A19:A20"/>
    <mergeCell ref="B19:B20"/>
    <mergeCell ref="A21:A22"/>
    <mergeCell ref="B21:B22"/>
    <mergeCell ref="A11:A12"/>
    <mergeCell ref="B11:B12"/>
    <mergeCell ref="A13:A14"/>
    <mergeCell ref="B13:B14"/>
    <mergeCell ref="A15:A16"/>
    <mergeCell ref="B15:B16"/>
    <mergeCell ref="A5:A6"/>
    <mergeCell ref="B5:B6"/>
    <mergeCell ref="A7:A8"/>
    <mergeCell ref="B7:B8"/>
    <mergeCell ref="A9:A10"/>
    <mergeCell ref="B9:B10"/>
    <mergeCell ref="A1:Y1"/>
    <mergeCell ref="A2:A4"/>
    <mergeCell ref="B2:B4"/>
    <mergeCell ref="C2:C4"/>
    <mergeCell ref="D2:E3"/>
    <mergeCell ref="F2:G3"/>
    <mergeCell ref="H2:I3"/>
    <mergeCell ref="J2:K3"/>
    <mergeCell ref="L2:M3"/>
    <mergeCell ref="N2:O3"/>
    <mergeCell ref="P2:Y2"/>
    <mergeCell ref="P3:Q3"/>
    <mergeCell ref="R3:S3"/>
    <mergeCell ref="T3:U3"/>
    <mergeCell ref="V3:W3"/>
    <mergeCell ref="X3:Y3"/>
  </mergeCells>
  <pageMargins left="0.23622047244094499" right="0.23622047244094499" top="0.35433070866141703" bottom="0.15748031496063" header="0.31496062992126" footer="0.31496062992126"/>
  <pageSetup paperSize="9" scale="38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tabSelected="1" zoomScale="106" zoomScaleNormal="106" workbookViewId="0">
      <selection sqref="A1:S1"/>
    </sheetView>
  </sheetViews>
  <sheetFormatPr defaultColWidth="9.140625" defaultRowHeight="15.75" x14ac:dyDescent="0.25"/>
  <cols>
    <col min="1" max="1" width="4.28515625" style="2" customWidth="1"/>
    <col min="2" max="2" width="19.85546875" style="2" customWidth="1"/>
    <col min="3" max="3" width="9.5703125" style="2" customWidth="1"/>
    <col min="4" max="4" width="8.42578125" style="2" customWidth="1"/>
    <col min="5" max="5" width="11.7109375" style="2" customWidth="1"/>
    <col min="6" max="6" width="8.7109375" style="2" customWidth="1"/>
    <col min="7" max="7" width="9.5703125" style="2" customWidth="1"/>
    <col min="8" max="8" width="8.85546875" style="2" customWidth="1"/>
    <col min="9" max="9" width="8.5703125" style="2" customWidth="1"/>
    <col min="10" max="10" width="7.140625" style="2" customWidth="1"/>
    <col min="11" max="11" width="8.140625" style="2" customWidth="1"/>
    <col min="12" max="12" width="7" style="2" customWidth="1"/>
    <col min="13" max="13" width="10.28515625" style="2" customWidth="1"/>
    <col min="14" max="14" width="6.5703125" style="2" customWidth="1"/>
    <col min="15" max="15" width="10.42578125" style="2" customWidth="1"/>
    <col min="16" max="16" width="5.5703125" style="2" customWidth="1"/>
    <col min="17" max="17" width="7.140625" style="2" customWidth="1"/>
    <col min="18" max="18" width="7" style="2" customWidth="1"/>
    <col min="19" max="19" width="7.140625" style="2" customWidth="1"/>
    <col min="20" max="20" width="6.7109375" style="2" customWidth="1"/>
    <col min="21" max="21" width="14.7109375" style="2" customWidth="1"/>
    <col min="22" max="22" width="4" style="2" customWidth="1"/>
    <col min="23" max="23" width="4.7109375" style="2" customWidth="1"/>
    <col min="24" max="24" width="4.140625" style="2" customWidth="1"/>
    <col min="25" max="25" width="4.28515625" style="2" customWidth="1"/>
    <col min="26" max="16384" width="9.140625" style="2"/>
  </cols>
  <sheetData>
    <row r="1" spans="1:25" ht="35.25" customHeight="1" x14ac:dyDescent="0.25">
      <c r="A1" s="79" t="s">
        <v>44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8"/>
      <c r="U1" s="8"/>
      <c r="V1" s="8"/>
      <c r="W1" s="8"/>
      <c r="X1" s="8"/>
      <c r="Y1" s="8"/>
    </row>
    <row r="2" spans="1:25" ht="18.75" customHeight="1" x14ac:dyDescent="0.25">
      <c r="A2" s="80" t="s">
        <v>0</v>
      </c>
      <c r="B2" s="80" t="s">
        <v>10</v>
      </c>
      <c r="C2" s="103" t="s">
        <v>23</v>
      </c>
      <c r="D2" s="103" t="s">
        <v>1</v>
      </c>
      <c r="E2" s="103"/>
      <c r="F2" s="103" t="s">
        <v>2</v>
      </c>
      <c r="G2" s="103"/>
      <c r="H2" s="103" t="s">
        <v>24</v>
      </c>
      <c r="I2" s="103"/>
      <c r="J2" s="103" t="s">
        <v>3</v>
      </c>
      <c r="K2" s="103"/>
      <c r="L2" s="103" t="s">
        <v>4</v>
      </c>
      <c r="M2" s="103"/>
      <c r="N2" s="103" t="s">
        <v>5</v>
      </c>
      <c r="O2" s="103"/>
      <c r="P2" s="103" t="s">
        <v>6</v>
      </c>
      <c r="Q2" s="103"/>
      <c r="R2" s="103"/>
      <c r="S2" s="103"/>
    </row>
    <row r="3" spans="1:25" ht="40.5" customHeight="1" x14ac:dyDescent="0.25">
      <c r="A3" s="80"/>
      <c r="B3" s="80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 t="s">
        <v>7</v>
      </c>
      <c r="Q3" s="103"/>
      <c r="R3" s="103" t="s">
        <v>8</v>
      </c>
      <c r="S3" s="103"/>
    </row>
    <row r="4" spans="1:25" ht="98.25" customHeight="1" x14ac:dyDescent="0.25">
      <c r="A4" s="80"/>
      <c r="B4" s="80"/>
      <c r="C4" s="103"/>
      <c r="D4" s="10" t="s">
        <v>25</v>
      </c>
      <c r="E4" s="10" t="s">
        <v>9</v>
      </c>
      <c r="F4" s="10" t="s">
        <v>25</v>
      </c>
      <c r="G4" s="10" t="s">
        <v>9</v>
      </c>
      <c r="H4" s="10" t="s">
        <v>25</v>
      </c>
      <c r="I4" s="10" t="s">
        <v>9</v>
      </c>
      <c r="J4" s="10" t="s">
        <v>25</v>
      </c>
      <c r="K4" s="10" t="s">
        <v>9</v>
      </c>
      <c r="L4" s="10" t="s">
        <v>25</v>
      </c>
      <c r="M4" s="10" t="s">
        <v>9</v>
      </c>
      <c r="N4" s="10" t="s">
        <v>25</v>
      </c>
      <c r="O4" s="10" t="s">
        <v>9</v>
      </c>
      <c r="P4" s="10" t="s">
        <v>25</v>
      </c>
      <c r="Q4" s="10" t="s">
        <v>9</v>
      </c>
      <c r="R4" s="10" t="s">
        <v>25</v>
      </c>
      <c r="S4" s="10" t="s">
        <v>9</v>
      </c>
    </row>
    <row r="5" spans="1:25" x14ac:dyDescent="0.25">
      <c r="A5" s="78">
        <v>1</v>
      </c>
      <c r="B5" s="70" t="s">
        <v>27</v>
      </c>
      <c r="C5" s="40">
        <v>2024</v>
      </c>
      <c r="D5" s="30">
        <v>34</v>
      </c>
      <c r="E5" s="30">
        <v>15860</v>
      </c>
      <c r="F5" s="30">
        <v>34</v>
      </c>
      <c r="G5" s="30">
        <v>15860</v>
      </c>
      <c r="H5" s="30">
        <v>32</v>
      </c>
      <c r="I5" s="30">
        <v>14539</v>
      </c>
      <c r="J5" s="30">
        <v>30</v>
      </c>
      <c r="K5" s="30">
        <v>239</v>
      </c>
      <c r="L5" s="31">
        <f>J5/D5*100</f>
        <v>88.235294117647058</v>
      </c>
      <c r="M5" s="31">
        <f>K5/E5*100</f>
        <v>1.5069356872635562</v>
      </c>
      <c r="N5" s="30">
        <v>30</v>
      </c>
      <c r="O5" s="30">
        <v>239</v>
      </c>
      <c r="P5" s="41">
        <v>30</v>
      </c>
      <c r="Q5" s="41">
        <v>239</v>
      </c>
      <c r="R5" s="41">
        <v>0</v>
      </c>
      <c r="S5" s="41">
        <v>0</v>
      </c>
    </row>
    <row r="6" spans="1:25" x14ac:dyDescent="0.25">
      <c r="A6" s="76"/>
      <c r="B6" s="66"/>
      <c r="C6" s="33">
        <v>2025</v>
      </c>
      <c r="D6" s="41">
        <v>31</v>
      </c>
      <c r="E6" s="41">
        <v>14800</v>
      </c>
      <c r="F6" s="41">
        <v>31</v>
      </c>
      <c r="G6" s="41">
        <v>14800</v>
      </c>
      <c r="H6" s="41">
        <v>31</v>
      </c>
      <c r="I6" s="41">
        <v>14524</v>
      </c>
      <c r="J6" s="28">
        <v>31</v>
      </c>
      <c r="K6" s="28">
        <v>178</v>
      </c>
      <c r="L6" s="31">
        <f t="shared" ref="L6:L32" si="0">J6/D6*100</f>
        <v>100</v>
      </c>
      <c r="M6" s="31">
        <f t="shared" ref="M6:M32" si="1">K6/E6*100</f>
        <v>1.2027027027027026</v>
      </c>
      <c r="N6" s="28">
        <v>31</v>
      </c>
      <c r="O6" s="28">
        <v>178</v>
      </c>
      <c r="P6" s="41">
        <v>31</v>
      </c>
      <c r="Q6" s="41">
        <v>178</v>
      </c>
      <c r="R6" s="41">
        <v>0</v>
      </c>
      <c r="S6" s="41">
        <v>0</v>
      </c>
    </row>
    <row r="7" spans="1:25" x14ac:dyDescent="0.25">
      <c r="A7" s="75">
        <v>2</v>
      </c>
      <c r="B7" s="68" t="s">
        <v>28</v>
      </c>
      <c r="C7" s="40">
        <v>2024</v>
      </c>
      <c r="D7" s="34">
        <v>21</v>
      </c>
      <c r="E7" s="34">
        <v>4863</v>
      </c>
      <c r="F7" s="34">
        <v>12</v>
      </c>
      <c r="G7" s="34">
        <v>1035</v>
      </c>
      <c r="H7" s="34">
        <v>12</v>
      </c>
      <c r="I7" s="34">
        <v>1035</v>
      </c>
      <c r="J7" s="34">
        <v>11</v>
      </c>
      <c r="K7" s="34">
        <v>78</v>
      </c>
      <c r="L7" s="31">
        <f t="shared" si="0"/>
        <v>52.380952380952387</v>
      </c>
      <c r="M7" s="31">
        <f t="shared" si="1"/>
        <v>1.6039481801357187</v>
      </c>
      <c r="N7" s="34">
        <v>11</v>
      </c>
      <c r="O7" s="30">
        <v>78</v>
      </c>
      <c r="P7" s="41">
        <v>11</v>
      </c>
      <c r="Q7" s="41">
        <v>78</v>
      </c>
      <c r="R7" s="41">
        <v>0</v>
      </c>
      <c r="S7" s="41">
        <v>0</v>
      </c>
    </row>
    <row r="8" spans="1:25" x14ac:dyDescent="0.25">
      <c r="A8" s="76"/>
      <c r="B8" s="69"/>
      <c r="C8" s="33">
        <v>2025</v>
      </c>
      <c r="D8" s="41">
        <v>21</v>
      </c>
      <c r="E8" s="41">
        <v>4891</v>
      </c>
      <c r="F8" s="41">
        <v>13</v>
      </c>
      <c r="G8" s="41">
        <v>846</v>
      </c>
      <c r="H8" s="41">
        <v>13</v>
      </c>
      <c r="I8" s="41">
        <v>846</v>
      </c>
      <c r="J8" s="30">
        <v>12</v>
      </c>
      <c r="K8" s="30">
        <v>98</v>
      </c>
      <c r="L8" s="31">
        <f t="shared" si="0"/>
        <v>57.142857142857139</v>
      </c>
      <c r="M8" s="31">
        <f t="shared" si="1"/>
        <v>2.0036802289920259</v>
      </c>
      <c r="N8" s="30">
        <v>12</v>
      </c>
      <c r="O8" s="30">
        <v>98</v>
      </c>
      <c r="P8" s="41">
        <v>12</v>
      </c>
      <c r="Q8" s="41">
        <v>98</v>
      </c>
      <c r="R8" s="41">
        <v>0</v>
      </c>
      <c r="S8" s="41">
        <v>0</v>
      </c>
    </row>
    <row r="9" spans="1:25" x14ac:dyDescent="0.25">
      <c r="A9" s="75">
        <v>3</v>
      </c>
      <c r="B9" s="68" t="s">
        <v>29</v>
      </c>
      <c r="C9" s="33">
        <v>2024</v>
      </c>
      <c r="D9" s="41">
        <v>20</v>
      </c>
      <c r="E9" s="41">
        <v>7860</v>
      </c>
      <c r="F9" s="41">
        <v>20</v>
      </c>
      <c r="G9" s="41">
        <v>7860</v>
      </c>
      <c r="H9" s="41">
        <v>18</v>
      </c>
      <c r="I9" s="41">
        <v>804</v>
      </c>
      <c r="J9" s="28">
        <v>17</v>
      </c>
      <c r="K9" s="28">
        <v>253</v>
      </c>
      <c r="L9" s="31">
        <f t="shared" si="0"/>
        <v>85</v>
      </c>
      <c r="M9" s="31">
        <f t="shared" si="1"/>
        <v>3.2188295165394405</v>
      </c>
      <c r="N9" s="28">
        <v>17</v>
      </c>
      <c r="O9" s="28">
        <v>253</v>
      </c>
      <c r="P9" s="41">
        <v>17</v>
      </c>
      <c r="Q9" s="41">
        <v>253</v>
      </c>
      <c r="R9" s="41">
        <v>0</v>
      </c>
      <c r="S9" s="41">
        <v>0</v>
      </c>
    </row>
    <row r="10" spans="1:25" x14ac:dyDescent="0.25">
      <c r="A10" s="76"/>
      <c r="B10" s="69"/>
      <c r="C10" s="33">
        <v>2025</v>
      </c>
      <c r="D10" s="41">
        <v>21</v>
      </c>
      <c r="E10" s="41">
        <v>7849</v>
      </c>
      <c r="F10" s="41">
        <v>21</v>
      </c>
      <c r="G10" s="41">
        <v>7849</v>
      </c>
      <c r="H10" s="41">
        <v>18</v>
      </c>
      <c r="I10" s="41">
        <v>714</v>
      </c>
      <c r="J10" s="28">
        <v>18</v>
      </c>
      <c r="K10" s="28">
        <v>97</v>
      </c>
      <c r="L10" s="31">
        <f t="shared" si="0"/>
        <v>85.714285714285708</v>
      </c>
      <c r="M10" s="31">
        <f t="shared" si="1"/>
        <v>1.2358262199006242</v>
      </c>
      <c r="N10" s="28">
        <v>18</v>
      </c>
      <c r="O10" s="28">
        <v>97</v>
      </c>
      <c r="P10" s="41">
        <v>18</v>
      </c>
      <c r="Q10" s="41">
        <v>97</v>
      </c>
      <c r="R10" s="41">
        <v>0</v>
      </c>
      <c r="S10" s="41">
        <v>0</v>
      </c>
    </row>
    <row r="11" spans="1:25" x14ac:dyDescent="0.25">
      <c r="A11" s="75">
        <v>4</v>
      </c>
      <c r="B11" s="68" t="s">
        <v>30</v>
      </c>
      <c r="C11" s="46">
        <v>2024</v>
      </c>
      <c r="D11" s="41">
        <v>42</v>
      </c>
      <c r="E11" s="41">
        <v>27408</v>
      </c>
      <c r="F11" s="41">
        <v>42</v>
      </c>
      <c r="G11" s="41">
        <v>27408</v>
      </c>
      <c r="H11" s="41">
        <v>4</v>
      </c>
      <c r="I11" s="28">
        <v>593</v>
      </c>
      <c r="J11" s="28">
        <v>4</v>
      </c>
      <c r="K11" s="28">
        <v>74</v>
      </c>
      <c r="L11" s="31">
        <f t="shared" si="0"/>
        <v>9.5238095238095237</v>
      </c>
      <c r="M11" s="31">
        <f t="shared" si="1"/>
        <v>0.26999416228838297</v>
      </c>
      <c r="N11" s="28">
        <v>4</v>
      </c>
      <c r="O11" s="41">
        <v>74</v>
      </c>
      <c r="P11" s="41">
        <v>4</v>
      </c>
      <c r="Q11" s="41">
        <v>74</v>
      </c>
      <c r="R11" s="41">
        <v>0</v>
      </c>
      <c r="S11" s="41">
        <v>0</v>
      </c>
    </row>
    <row r="12" spans="1:25" x14ac:dyDescent="0.25">
      <c r="A12" s="76"/>
      <c r="B12" s="69"/>
      <c r="C12" s="51">
        <v>2025</v>
      </c>
      <c r="D12" s="41">
        <v>42</v>
      </c>
      <c r="E12" s="41">
        <v>27408</v>
      </c>
      <c r="F12" s="34">
        <v>42</v>
      </c>
      <c r="G12" s="34">
        <v>27408</v>
      </c>
      <c r="H12" s="34">
        <v>11</v>
      </c>
      <c r="I12" s="34">
        <v>1060</v>
      </c>
      <c r="J12" s="34">
        <v>11</v>
      </c>
      <c r="K12" s="34">
        <v>144</v>
      </c>
      <c r="L12" s="31">
        <f t="shared" si="0"/>
        <v>26.190476190476193</v>
      </c>
      <c r="M12" s="31">
        <f t="shared" si="1"/>
        <v>0.52539404553415059</v>
      </c>
      <c r="N12" s="30">
        <v>11</v>
      </c>
      <c r="O12" s="41">
        <v>144</v>
      </c>
      <c r="P12" s="41">
        <v>11</v>
      </c>
      <c r="Q12" s="41">
        <v>144</v>
      </c>
      <c r="R12" s="41">
        <v>0</v>
      </c>
      <c r="S12" s="41">
        <v>0</v>
      </c>
    </row>
    <row r="13" spans="1:25" x14ac:dyDescent="0.25">
      <c r="A13" s="75">
        <v>5</v>
      </c>
      <c r="B13" s="68" t="s">
        <v>31</v>
      </c>
      <c r="C13" s="2">
        <v>2024</v>
      </c>
      <c r="D13" s="2">
        <v>52</v>
      </c>
      <c r="E13" s="2">
        <v>12455</v>
      </c>
      <c r="F13" s="2">
        <v>40</v>
      </c>
      <c r="G13" s="2">
        <v>8200</v>
      </c>
      <c r="H13" s="2">
        <v>15</v>
      </c>
      <c r="I13" s="2">
        <v>2634</v>
      </c>
      <c r="J13" s="2">
        <v>15</v>
      </c>
      <c r="K13" s="2">
        <v>312</v>
      </c>
      <c r="L13" s="31">
        <f t="shared" si="0"/>
        <v>28.846153846153843</v>
      </c>
      <c r="M13" s="31">
        <f t="shared" si="1"/>
        <v>2.5050180650341227</v>
      </c>
      <c r="N13" s="2">
        <v>15</v>
      </c>
      <c r="O13" s="2">
        <v>312</v>
      </c>
      <c r="P13" s="2">
        <v>15</v>
      </c>
      <c r="Q13" s="2">
        <v>312</v>
      </c>
      <c r="R13" s="41">
        <v>0</v>
      </c>
      <c r="S13" s="41">
        <v>0</v>
      </c>
    </row>
    <row r="14" spans="1:25" x14ac:dyDescent="0.25">
      <c r="A14" s="76"/>
      <c r="B14" s="69"/>
      <c r="C14" s="2">
        <v>2025</v>
      </c>
      <c r="D14" s="2">
        <v>49</v>
      </c>
      <c r="E14" s="2">
        <v>13498</v>
      </c>
      <c r="F14" s="2">
        <v>30</v>
      </c>
      <c r="G14" s="2">
        <v>9000</v>
      </c>
      <c r="H14" s="2">
        <v>17</v>
      </c>
      <c r="I14" s="2">
        <v>1914</v>
      </c>
      <c r="J14" s="2">
        <v>4</v>
      </c>
      <c r="K14" s="2">
        <v>14</v>
      </c>
      <c r="L14" s="31">
        <f t="shared" si="0"/>
        <v>8.1632653061224492</v>
      </c>
      <c r="M14" s="31">
        <f t="shared" si="1"/>
        <v>0.10371906949177656</v>
      </c>
      <c r="N14" s="2">
        <v>4</v>
      </c>
      <c r="O14" s="2">
        <v>14</v>
      </c>
      <c r="P14" s="2">
        <v>4</v>
      </c>
      <c r="Q14" s="2">
        <v>14</v>
      </c>
      <c r="R14" s="41">
        <v>0</v>
      </c>
      <c r="S14" s="41">
        <v>0</v>
      </c>
    </row>
    <row r="15" spans="1:25" x14ac:dyDescent="0.25">
      <c r="A15" s="75">
        <v>6</v>
      </c>
      <c r="B15" s="65" t="s">
        <v>32</v>
      </c>
      <c r="C15" s="33">
        <v>2024</v>
      </c>
      <c r="D15" s="46">
        <v>44</v>
      </c>
      <c r="E15" s="47">
        <v>11200</v>
      </c>
      <c r="F15" s="60">
        <v>44</v>
      </c>
      <c r="G15" s="47">
        <v>4500</v>
      </c>
      <c r="H15" s="47">
        <v>25</v>
      </c>
      <c r="I15" s="47">
        <v>2179</v>
      </c>
      <c r="J15" s="47">
        <v>20</v>
      </c>
      <c r="K15" s="48">
        <v>84</v>
      </c>
      <c r="L15" s="31">
        <f t="shared" si="0"/>
        <v>45.454545454545453</v>
      </c>
      <c r="M15" s="31">
        <f t="shared" si="1"/>
        <v>0.75</v>
      </c>
      <c r="N15" s="50">
        <v>20</v>
      </c>
      <c r="O15" s="48">
        <v>84</v>
      </c>
      <c r="P15" s="49">
        <v>20</v>
      </c>
      <c r="Q15" s="47">
        <v>84</v>
      </c>
      <c r="R15" s="41">
        <v>0</v>
      </c>
      <c r="S15" s="41">
        <v>0</v>
      </c>
    </row>
    <row r="16" spans="1:25" x14ac:dyDescent="0.25">
      <c r="A16" s="76"/>
      <c r="B16" s="66"/>
      <c r="C16" s="33">
        <v>2025</v>
      </c>
      <c r="D16" s="51">
        <v>44</v>
      </c>
      <c r="E16" s="47">
        <v>11177</v>
      </c>
      <c r="F16" s="47">
        <v>44</v>
      </c>
      <c r="G16" s="47">
        <v>4600</v>
      </c>
      <c r="H16" s="47">
        <v>28</v>
      </c>
      <c r="I16" s="47">
        <v>3963</v>
      </c>
      <c r="J16" s="47">
        <v>22</v>
      </c>
      <c r="K16" s="52">
        <v>102</v>
      </c>
      <c r="L16" s="31">
        <f t="shared" si="0"/>
        <v>50</v>
      </c>
      <c r="M16" s="31">
        <f t="shared" si="1"/>
        <v>0.91258835107810676</v>
      </c>
      <c r="N16" s="50">
        <v>22</v>
      </c>
      <c r="O16" s="52">
        <v>102</v>
      </c>
      <c r="P16" s="49">
        <v>22</v>
      </c>
      <c r="Q16" s="47">
        <v>102</v>
      </c>
      <c r="R16" s="41">
        <v>0</v>
      </c>
      <c r="S16" s="41">
        <v>0</v>
      </c>
    </row>
    <row r="17" spans="1:19" x14ac:dyDescent="0.25">
      <c r="A17" s="77">
        <v>7</v>
      </c>
      <c r="B17" s="65" t="s">
        <v>33</v>
      </c>
      <c r="C17" s="33">
        <v>2024</v>
      </c>
      <c r="D17" s="34">
        <v>54</v>
      </c>
      <c r="E17" s="34">
        <v>32993</v>
      </c>
      <c r="F17" s="34">
        <v>48</v>
      </c>
      <c r="G17" s="34">
        <v>31485</v>
      </c>
      <c r="H17" s="34">
        <v>32</v>
      </c>
      <c r="I17" s="34">
        <v>6612</v>
      </c>
      <c r="J17" s="35">
        <v>47</v>
      </c>
      <c r="K17" s="35">
        <v>291</v>
      </c>
      <c r="L17" s="31">
        <f t="shared" si="0"/>
        <v>87.037037037037038</v>
      </c>
      <c r="M17" s="31">
        <f t="shared" si="1"/>
        <v>0.88200527384596739</v>
      </c>
      <c r="N17" s="35">
        <v>47</v>
      </c>
      <c r="O17" s="32">
        <v>291</v>
      </c>
      <c r="P17" s="41">
        <v>47</v>
      </c>
      <c r="Q17" s="41">
        <v>291</v>
      </c>
      <c r="R17" s="41">
        <v>0</v>
      </c>
      <c r="S17" s="41">
        <v>0</v>
      </c>
    </row>
    <row r="18" spans="1:19" x14ac:dyDescent="0.25">
      <c r="A18" s="77"/>
      <c r="B18" s="66"/>
      <c r="C18" s="33">
        <v>2025</v>
      </c>
      <c r="D18" s="41">
        <v>54</v>
      </c>
      <c r="E18" s="41">
        <v>33313</v>
      </c>
      <c r="F18" s="41">
        <v>54</v>
      </c>
      <c r="G18" s="41">
        <v>33315</v>
      </c>
      <c r="H18" s="41">
        <v>34</v>
      </c>
      <c r="I18" s="41">
        <v>7525</v>
      </c>
      <c r="J18" s="28">
        <v>26</v>
      </c>
      <c r="K18" s="28">
        <v>124</v>
      </c>
      <c r="L18" s="31">
        <f t="shared" si="0"/>
        <v>48.148148148148145</v>
      </c>
      <c r="M18" s="31">
        <f t="shared" si="1"/>
        <v>0.37222705850568849</v>
      </c>
      <c r="N18" s="28">
        <v>26</v>
      </c>
      <c r="O18" s="28">
        <v>124</v>
      </c>
      <c r="P18" s="41">
        <v>26</v>
      </c>
      <c r="Q18" s="41">
        <v>124</v>
      </c>
      <c r="R18" s="41">
        <v>0</v>
      </c>
      <c r="S18" s="41">
        <v>0</v>
      </c>
    </row>
    <row r="19" spans="1:19" x14ac:dyDescent="0.25">
      <c r="A19" s="77">
        <v>8</v>
      </c>
      <c r="B19" s="67" t="s">
        <v>34</v>
      </c>
      <c r="C19" s="33">
        <v>2024</v>
      </c>
      <c r="D19" s="36">
        <v>44</v>
      </c>
      <c r="E19" s="36">
        <v>10531</v>
      </c>
      <c r="F19" s="36">
        <v>44</v>
      </c>
      <c r="G19" s="36">
        <v>10531</v>
      </c>
      <c r="H19" s="36">
        <v>40</v>
      </c>
      <c r="I19" s="36">
        <v>9133</v>
      </c>
      <c r="J19" s="37">
        <v>36</v>
      </c>
      <c r="K19" s="37">
        <v>73</v>
      </c>
      <c r="L19" s="31">
        <f t="shared" si="0"/>
        <v>81.818181818181827</v>
      </c>
      <c r="M19" s="31">
        <f t="shared" si="1"/>
        <v>0.69319152976925269</v>
      </c>
      <c r="N19" s="37">
        <v>36</v>
      </c>
      <c r="O19" s="32">
        <v>73</v>
      </c>
      <c r="P19" s="41">
        <v>36</v>
      </c>
      <c r="Q19" s="41">
        <v>73</v>
      </c>
      <c r="R19" s="41">
        <v>0</v>
      </c>
      <c r="S19" s="41">
        <v>0</v>
      </c>
    </row>
    <row r="20" spans="1:19" x14ac:dyDescent="0.25">
      <c r="A20" s="77"/>
      <c r="B20" s="67"/>
      <c r="C20" s="29">
        <v>2025</v>
      </c>
      <c r="D20" s="29">
        <v>44</v>
      </c>
      <c r="E20" s="29">
        <v>10531</v>
      </c>
      <c r="F20" s="29">
        <v>44</v>
      </c>
      <c r="G20" s="29">
        <v>10531</v>
      </c>
      <c r="H20" s="38">
        <v>38</v>
      </c>
      <c r="I20" s="38">
        <v>6118</v>
      </c>
      <c r="J20" s="38">
        <v>31</v>
      </c>
      <c r="K20" s="38">
        <v>57</v>
      </c>
      <c r="L20" s="31">
        <f t="shared" si="0"/>
        <v>70.454545454545453</v>
      </c>
      <c r="M20" s="31">
        <f t="shared" si="1"/>
        <v>0.54125913968284123</v>
      </c>
      <c r="N20" s="38">
        <v>31</v>
      </c>
      <c r="O20" s="38">
        <v>57</v>
      </c>
      <c r="P20" s="41">
        <v>31</v>
      </c>
      <c r="Q20" s="41">
        <v>57</v>
      </c>
      <c r="R20" s="41">
        <v>0</v>
      </c>
      <c r="S20" s="41">
        <v>0</v>
      </c>
    </row>
    <row r="21" spans="1:19" x14ac:dyDescent="0.25">
      <c r="A21" s="75">
        <v>9</v>
      </c>
      <c r="B21" s="68" t="s">
        <v>35</v>
      </c>
      <c r="C21" s="41">
        <v>2024</v>
      </c>
      <c r="D21" s="41">
        <v>49</v>
      </c>
      <c r="E21" s="41">
        <v>1440</v>
      </c>
      <c r="F21" s="41">
        <v>49</v>
      </c>
      <c r="G21" s="41">
        <v>1404</v>
      </c>
      <c r="H21" s="41">
        <v>49</v>
      </c>
      <c r="I21" s="41">
        <v>1222</v>
      </c>
      <c r="J21" s="28">
        <v>19</v>
      </c>
      <c r="K21" s="28">
        <v>86</v>
      </c>
      <c r="L21" s="31">
        <f t="shared" si="0"/>
        <v>38.775510204081634</v>
      </c>
      <c r="M21" s="31">
        <f t="shared" si="1"/>
        <v>5.9722222222222223</v>
      </c>
      <c r="N21" s="28">
        <v>19</v>
      </c>
      <c r="O21" s="28">
        <v>86</v>
      </c>
      <c r="P21" s="41">
        <v>19</v>
      </c>
      <c r="Q21" s="41">
        <v>86</v>
      </c>
      <c r="R21" s="41">
        <v>0</v>
      </c>
      <c r="S21" s="41">
        <v>0</v>
      </c>
    </row>
    <row r="22" spans="1:19" x14ac:dyDescent="0.25">
      <c r="A22" s="76"/>
      <c r="B22" s="69"/>
      <c r="C22" s="33">
        <v>2025</v>
      </c>
      <c r="D22" s="41">
        <v>49</v>
      </c>
      <c r="E22" s="41">
        <v>1397</v>
      </c>
      <c r="F22" s="41">
        <v>49</v>
      </c>
      <c r="G22" s="41">
        <v>699</v>
      </c>
      <c r="H22" s="41">
        <v>49</v>
      </c>
      <c r="I22" s="41">
        <v>660</v>
      </c>
      <c r="J22" s="28">
        <v>21</v>
      </c>
      <c r="K22" s="28">
        <v>101</v>
      </c>
      <c r="L22" s="31">
        <f t="shared" si="0"/>
        <v>42.857142857142854</v>
      </c>
      <c r="M22" s="31">
        <f t="shared" si="1"/>
        <v>7.2297780959198281</v>
      </c>
      <c r="N22" s="28">
        <v>21</v>
      </c>
      <c r="O22" s="28">
        <v>101</v>
      </c>
      <c r="P22" s="41">
        <v>21</v>
      </c>
      <c r="Q22" s="41">
        <v>101</v>
      </c>
      <c r="R22" s="41">
        <v>0</v>
      </c>
      <c r="S22" s="41">
        <v>0</v>
      </c>
    </row>
    <row r="23" spans="1:19" x14ac:dyDescent="0.25">
      <c r="A23" s="71">
        <v>10</v>
      </c>
      <c r="B23" s="61" t="s">
        <v>36</v>
      </c>
      <c r="C23" s="33">
        <v>2024</v>
      </c>
      <c r="D23" s="41">
        <v>53</v>
      </c>
      <c r="E23" s="41">
        <v>13954</v>
      </c>
      <c r="F23" s="41">
        <v>53</v>
      </c>
      <c r="G23" s="41">
        <v>11359</v>
      </c>
      <c r="H23" s="28">
        <v>25</v>
      </c>
      <c r="I23" s="28">
        <v>7650</v>
      </c>
      <c r="J23" s="28">
        <v>5</v>
      </c>
      <c r="K23" s="28">
        <v>24</v>
      </c>
      <c r="L23" s="31">
        <f t="shared" si="0"/>
        <v>9.433962264150944</v>
      </c>
      <c r="M23" s="31">
        <f t="shared" si="1"/>
        <v>0.17199369356456928</v>
      </c>
      <c r="N23" s="41">
        <v>5</v>
      </c>
      <c r="O23" s="41">
        <v>24</v>
      </c>
      <c r="P23" s="41">
        <v>5</v>
      </c>
      <c r="Q23" s="41">
        <v>24</v>
      </c>
      <c r="R23" s="41">
        <v>0</v>
      </c>
      <c r="S23" s="41">
        <v>0</v>
      </c>
    </row>
    <row r="24" spans="1:19" s="1" customFormat="1" ht="18" customHeight="1" x14ac:dyDescent="0.25">
      <c r="A24" s="72"/>
      <c r="B24" s="62"/>
      <c r="C24" s="42">
        <v>2025</v>
      </c>
      <c r="D24" s="41">
        <v>53</v>
      </c>
      <c r="E24" s="41">
        <v>13927</v>
      </c>
      <c r="F24" s="41">
        <v>31</v>
      </c>
      <c r="G24" s="41">
        <v>9690</v>
      </c>
      <c r="H24" s="28">
        <v>28</v>
      </c>
      <c r="I24" s="28">
        <v>8347</v>
      </c>
      <c r="J24" s="28">
        <v>28</v>
      </c>
      <c r="K24" s="28">
        <v>182</v>
      </c>
      <c r="L24" s="31">
        <f t="shared" si="0"/>
        <v>52.830188679245282</v>
      </c>
      <c r="M24" s="31">
        <f t="shared" si="1"/>
        <v>1.3068141021038271</v>
      </c>
      <c r="N24" s="41">
        <v>28</v>
      </c>
      <c r="O24" s="41">
        <v>182</v>
      </c>
      <c r="P24" s="41">
        <v>28</v>
      </c>
      <c r="Q24" s="41">
        <v>182</v>
      </c>
      <c r="R24" s="41">
        <v>0</v>
      </c>
      <c r="S24" s="41">
        <v>0</v>
      </c>
    </row>
    <row r="25" spans="1:19" s="1" customFormat="1" x14ac:dyDescent="0.25">
      <c r="A25" s="71">
        <v>11</v>
      </c>
      <c r="B25" s="61" t="s">
        <v>37</v>
      </c>
      <c r="C25" s="41">
        <v>2024</v>
      </c>
      <c r="D25" s="41">
        <v>53</v>
      </c>
      <c r="E25" s="41">
        <v>12654</v>
      </c>
      <c r="F25" s="41">
        <v>53</v>
      </c>
      <c r="G25" s="41">
        <v>10951</v>
      </c>
      <c r="H25" s="41">
        <v>53</v>
      </c>
      <c r="I25" s="28">
        <v>8265</v>
      </c>
      <c r="J25" s="28">
        <v>5</v>
      </c>
      <c r="K25" s="28">
        <v>19</v>
      </c>
      <c r="L25" s="31">
        <f t="shared" si="0"/>
        <v>9.433962264150944</v>
      </c>
      <c r="M25" s="31">
        <f t="shared" si="1"/>
        <v>0.15015015015015015</v>
      </c>
      <c r="N25" s="28">
        <v>5</v>
      </c>
      <c r="O25" s="41">
        <v>19</v>
      </c>
      <c r="P25" s="41">
        <v>5</v>
      </c>
      <c r="Q25" s="41">
        <v>19</v>
      </c>
      <c r="R25" s="41">
        <v>0</v>
      </c>
      <c r="S25" s="41">
        <v>0</v>
      </c>
    </row>
    <row r="26" spans="1:19" ht="16.5" customHeight="1" x14ac:dyDescent="0.25">
      <c r="A26" s="72"/>
      <c r="B26" s="62"/>
      <c r="C26" s="41">
        <v>2025</v>
      </c>
      <c r="D26" s="41">
        <v>53</v>
      </c>
      <c r="E26" s="41">
        <v>13100</v>
      </c>
      <c r="F26" s="41">
        <v>53</v>
      </c>
      <c r="G26" s="41">
        <v>13100</v>
      </c>
      <c r="H26" s="41">
        <v>53</v>
      </c>
      <c r="I26" s="28">
        <v>9258</v>
      </c>
      <c r="J26" s="28">
        <v>3</v>
      </c>
      <c r="K26" s="28">
        <v>12</v>
      </c>
      <c r="L26" s="31">
        <f t="shared" si="0"/>
        <v>5.6603773584905666</v>
      </c>
      <c r="M26" s="31">
        <f t="shared" si="1"/>
        <v>9.1603053435114504E-2</v>
      </c>
      <c r="N26" s="28">
        <v>3</v>
      </c>
      <c r="O26" s="41">
        <v>12</v>
      </c>
      <c r="P26" s="41">
        <v>3</v>
      </c>
      <c r="Q26" s="41">
        <v>12</v>
      </c>
      <c r="R26" s="41">
        <v>0</v>
      </c>
      <c r="S26" s="41">
        <v>0</v>
      </c>
    </row>
    <row r="27" spans="1:19" x14ac:dyDescent="0.25">
      <c r="A27" s="73">
        <v>12</v>
      </c>
      <c r="B27" s="63" t="s">
        <v>38</v>
      </c>
      <c r="C27" s="41">
        <v>2024</v>
      </c>
      <c r="D27" s="41">
        <v>39</v>
      </c>
      <c r="E27" s="41">
        <v>8185</v>
      </c>
      <c r="F27" s="41">
        <v>22</v>
      </c>
      <c r="G27" s="41">
        <v>2226</v>
      </c>
      <c r="H27" s="41">
        <v>22</v>
      </c>
      <c r="I27" s="41">
        <v>2226</v>
      </c>
      <c r="J27" s="28">
        <v>22</v>
      </c>
      <c r="K27" s="28">
        <v>230</v>
      </c>
      <c r="L27" s="31">
        <f t="shared" si="0"/>
        <v>56.410256410256409</v>
      </c>
      <c r="M27" s="31">
        <f t="shared" si="1"/>
        <v>2.8100183262064751</v>
      </c>
      <c r="N27" s="28">
        <v>22</v>
      </c>
      <c r="O27" s="28">
        <v>230</v>
      </c>
      <c r="P27" s="41">
        <v>22</v>
      </c>
      <c r="Q27" s="41">
        <v>230</v>
      </c>
      <c r="R27" s="41">
        <v>0</v>
      </c>
      <c r="S27" s="41">
        <v>0</v>
      </c>
    </row>
    <row r="28" spans="1:19" x14ac:dyDescent="0.25">
      <c r="A28" s="74"/>
      <c r="B28" s="64"/>
      <c r="C28" s="41">
        <v>2025</v>
      </c>
      <c r="D28" s="41">
        <v>40</v>
      </c>
      <c r="E28" s="41">
        <v>8249</v>
      </c>
      <c r="F28" s="41">
        <v>24</v>
      </c>
      <c r="G28" s="41">
        <v>1836</v>
      </c>
      <c r="H28" s="41">
        <v>24</v>
      </c>
      <c r="I28" s="41">
        <v>1812</v>
      </c>
      <c r="J28" s="28">
        <v>24</v>
      </c>
      <c r="K28" s="28">
        <v>149</v>
      </c>
      <c r="L28" s="31">
        <f t="shared" si="0"/>
        <v>60</v>
      </c>
      <c r="M28" s="31">
        <f t="shared" si="1"/>
        <v>1.8062795490362469</v>
      </c>
      <c r="N28" s="28">
        <v>24</v>
      </c>
      <c r="O28" s="28">
        <v>149</v>
      </c>
      <c r="P28" s="41">
        <v>24</v>
      </c>
      <c r="Q28" s="41">
        <v>149</v>
      </c>
      <c r="R28" s="41">
        <v>0</v>
      </c>
      <c r="S28" s="41">
        <v>0</v>
      </c>
    </row>
    <row r="29" spans="1:19" x14ac:dyDescent="0.25">
      <c r="A29" s="73">
        <v>13</v>
      </c>
      <c r="B29" s="63" t="s">
        <v>39</v>
      </c>
      <c r="C29" s="41">
        <v>2024</v>
      </c>
      <c r="D29" s="41">
        <v>33</v>
      </c>
      <c r="E29" s="41">
        <v>6209</v>
      </c>
      <c r="F29" s="41">
        <v>33</v>
      </c>
      <c r="G29" s="41">
        <v>6209</v>
      </c>
      <c r="H29" s="41">
        <v>27</v>
      </c>
      <c r="I29" s="41">
        <v>4890</v>
      </c>
      <c r="J29" s="28">
        <v>10</v>
      </c>
      <c r="K29" s="28">
        <v>54</v>
      </c>
      <c r="L29" s="31">
        <f t="shared" si="0"/>
        <v>30.303030303030305</v>
      </c>
      <c r="M29" s="31">
        <f t="shared" si="1"/>
        <v>0.86970526654855851</v>
      </c>
      <c r="N29" s="28">
        <v>10</v>
      </c>
      <c r="O29" s="28">
        <v>54</v>
      </c>
      <c r="P29" s="41">
        <v>10</v>
      </c>
      <c r="Q29" s="41">
        <v>54</v>
      </c>
      <c r="R29" s="41">
        <v>0</v>
      </c>
      <c r="S29" s="41">
        <v>0</v>
      </c>
    </row>
    <row r="30" spans="1:19" ht="15" customHeight="1" x14ac:dyDescent="0.25">
      <c r="A30" s="74"/>
      <c r="B30" s="64"/>
      <c r="C30" s="41">
        <v>2025</v>
      </c>
      <c r="D30" s="41">
        <v>33</v>
      </c>
      <c r="E30" s="41">
        <v>6396</v>
      </c>
      <c r="F30" s="41">
        <v>33</v>
      </c>
      <c r="G30" s="41">
        <v>6396</v>
      </c>
      <c r="H30" s="41">
        <v>25</v>
      </c>
      <c r="I30" s="41">
        <v>4685</v>
      </c>
      <c r="J30" s="28">
        <v>15</v>
      </c>
      <c r="K30" s="28">
        <v>62</v>
      </c>
      <c r="L30" s="31">
        <f t="shared" si="0"/>
        <v>45.454545454545453</v>
      </c>
      <c r="M30" s="31">
        <f t="shared" si="1"/>
        <v>0.96935584740462799</v>
      </c>
      <c r="N30" s="28">
        <v>15</v>
      </c>
      <c r="O30" s="28">
        <v>62</v>
      </c>
      <c r="P30" s="41">
        <v>15</v>
      </c>
      <c r="Q30" s="41">
        <v>62</v>
      </c>
      <c r="R30" s="41">
        <v>0</v>
      </c>
      <c r="S30" s="41">
        <v>0</v>
      </c>
    </row>
    <row r="31" spans="1:19" ht="18" customHeight="1" x14ac:dyDescent="0.25">
      <c r="A31" s="73">
        <v>14</v>
      </c>
      <c r="B31" s="63" t="s">
        <v>40</v>
      </c>
      <c r="C31" s="41">
        <v>2024</v>
      </c>
      <c r="D31" s="41">
        <f>D29+D27+D25+D23+D21+D19+D17+D15+D13+D11+D9+D7+D5</f>
        <v>538</v>
      </c>
      <c r="E31" s="41">
        <f t="shared" ref="E31:S31" si="2">E29+E27+E25+E23+E21+E19+E17+E15+E13+E11+E9+E7+E5</f>
        <v>165612</v>
      </c>
      <c r="F31" s="41">
        <f t="shared" si="2"/>
        <v>494</v>
      </c>
      <c r="G31" s="41">
        <f t="shared" si="2"/>
        <v>139028</v>
      </c>
      <c r="H31" s="41">
        <f t="shared" si="2"/>
        <v>354</v>
      </c>
      <c r="I31" s="41">
        <f t="shared" si="2"/>
        <v>61782</v>
      </c>
      <c r="J31" s="41">
        <f t="shared" si="2"/>
        <v>241</v>
      </c>
      <c r="K31" s="41">
        <f t="shared" si="2"/>
        <v>1817</v>
      </c>
      <c r="L31" s="31">
        <f t="shared" si="0"/>
        <v>44.795539033457246</v>
      </c>
      <c r="M31" s="41">
        <f t="shared" si="2"/>
        <v>21.404012073568417</v>
      </c>
      <c r="N31" s="41">
        <f t="shared" si="2"/>
        <v>241</v>
      </c>
      <c r="O31" s="41">
        <f t="shared" si="2"/>
        <v>1817</v>
      </c>
      <c r="P31" s="41">
        <f t="shared" si="2"/>
        <v>241</v>
      </c>
      <c r="Q31" s="41">
        <f t="shared" si="2"/>
        <v>1817</v>
      </c>
      <c r="R31" s="41">
        <f t="shared" si="2"/>
        <v>0</v>
      </c>
      <c r="S31" s="41">
        <f t="shared" si="2"/>
        <v>0</v>
      </c>
    </row>
    <row r="32" spans="1:19" x14ac:dyDescent="0.25">
      <c r="A32" s="74"/>
      <c r="B32" s="64"/>
      <c r="C32" s="41">
        <v>2025</v>
      </c>
      <c r="D32" s="41">
        <f>D30+D28+D26+D24+D22+D20+D18+D16+D14+D12+D10+D8+D6</f>
        <v>534</v>
      </c>
      <c r="E32" s="41">
        <f t="shared" ref="E32:S32" si="3">E30+E28+E26+E24+E22+E20+E18+E16+E14+E12+E10+E8+E6</f>
        <v>166536</v>
      </c>
      <c r="F32" s="41">
        <f t="shared" si="3"/>
        <v>469</v>
      </c>
      <c r="G32" s="41">
        <f t="shared" si="3"/>
        <v>140070</v>
      </c>
      <c r="H32" s="41">
        <f t="shared" si="3"/>
        <v>369</v>
      </c>
      <c r="I32" s="41">
        <f t="shared" si="3"/>
        <v>61426</v>
      </c>
      <c r="J32" s="41">
        <f t="shared" si="3"/>
        <v>246</v>
      </c>
      <c r="K32" s="41">
        <f t="shared" si="3"/>
        <v>1320</v>
      </c>
      <c r="L32" s="31">
        <f t="shared" si="0"/>
        <v>46.067415730337082</v>
      </c>
      <c r="M32" s="41">
        <f t="shared" si="3"/>
        <v>18.301227463787558</v>
      </c>
      <c r="N32" s="41">
        <f t="shared" si="3"/>
        <v>246</v>
      </c>
      <c r="O32" s="41">
        <f t="shared" si="3"/>
        <v>1320</v>
      </c>
      <c r="P32" s="41">
        <f t="shared" si="3"/>
        <v>246</v>
      </c>
      <c r="Q32" s="41">
        <f t="shared" si="3"/>
        <v>1320</v>
      </c>
      <c r="R32" s="41">
        <f t="shared" si="3"/>
        <v>0</v>
      </c>
      <c r="S32" s="41">
        <f t="shared" si="3"/>
        <v>0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8" customHeight="1" x14ac:dyDescent="0.25"/>
    <row r="40" ht="19.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spans="1:25" ht="18.75" x14ac:dyDescent="0.3">
      <c r="A49" s="4"/>
      <c r="B49" s="5"/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8.75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8.75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</sheetData>
  <mergeCells count="41">
    <mergeCell ref="A29:A30"/>
    <mergeCell ref="B29:B30"/>
    <mergeCell ref="A31:A32"/>
    <mergeCell ref="B31:B32"/>
    <mergeCell ref="A23:A24"/>
    <mergeCell ref="B23:B24"/>
    <mergeCell ref="A25:A26"/>
    <mergeCell ref="B25:B26"/>
    <mergeCell ref="A27:A28"/>
    <mergeCell ref="B27:B28"/>
    <mergeCell ref="A17:A18"/>
    <mergeCell ref="B17:B18"/>
    <mergeCell ref="A19:A20"/>
    <mergeCell ref="B19:B20"/>
    <mergeCell ref="A21:A22"/>
    <mergeCell ref="B21:B22"/>
    <mergeCell ref="A11:A12"/>
    <mergeCell ref="B11:B12"/>
    <mergeCell ref="A13:A14"/>
    <mergeCell ref="B13:B14"/>
    <mergeCell ref="A15:A16"/>
    <mergeCell ref="B15:B16"/>
    <mergeCell ref="A5:A6"/>
    <mergeCell ref="B5:B6"/>
    <mergeCell ref="A7:A8"/>
    <mergeCell ref="B7:B8"/>
    <mergeCell ref="A9:A10"/>
    <mergeCell ref="B9:B10"/>
    <mergeCell ref="P3:Q3"/>
    <mergeCell ref="R3:S3"/>
    <mergeCell ref="P2:S2"/>
    <mergeCell ref="A1:S1"/>
    <mergeCell ref="A2:A4"/>
    <mergeCell ref="B2:B4"/>
    <mergeCell ref="C2:C4"/>
    <mergeCell ref="D2:E3"/>
    <mergeCell ref="F2:G3"/>
    <mergeCell ref="H2:I3"/>
    <mergeCell ref="J2:K3"/>
    <mergeCell ref="L2:M3"/>
    <mergeCell ref="N2:O3"/>
  </mergeCells>
  <pageMargins left="0.21" right="0.25" top="0.47" bottom="0.43" header="0.3" footer="0.3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zoomScale="106" zoomScaleNormal="106" workbookViewId="0">
      <selection sqref="A1:S1"/>
    </sheetView>
  </sheetViews>
  <sheetFormatPr defaultColWidth="9.140625" defaultRowHeight="15.75" x14ac:dyDescent="0.25"/>
  <cols>
    <col min="1" max="1" width="4.28515625" style="2" customWidth="1"/>
    <col min="2" max="2" width="19.85546875" style="2" customWidth="1"/>
    <col min="3" max="3" width="9.5703125" style="2" customWidth="1"/>
    <col min="4" max="4" width="8.42578125" style="2" customWidth="1"/>
    <col min="5" max="5" width="10.85546875" style="2" customWidth="1"/>
    <col min="6" max="6" width="6.7109375" style="2" customWidth="1"/>
    <col min="7" max="7" width="9.5703125" style="2" customWidth="1"/>
    <col min="8" max="8" width="8.85546875" style="2" customWidth="1"/>
    <col min="9" max="9" width="8.5703125" style="2" customWidth="1"/>
    <col min="10" max="10" width="7.140625" style="2" customWidth="1"/>
    <col min="11" max="11" width="8.140625" style="2" customWidth="1"/>
    <col min="12" max="12" width="7" style="2" customWidth="1"/>
    <col min="13" max="13" width="9.28515625" style="2" customWidth="1"/>
    <col min="14" max="14" width="11" style="2" customWidth="1"/>
    <col min="15" max="15" width="10.42578125" style="2" customWidth="1"/>
    <col min="16" max="16" width="5.5703125" style="2" customWidth="1"/>
    <col min="17" max="17" width="8.140625" style="2" customWidth="1"/>
    <col min="18" max="18" width="7" style="2" customWidth="1"/>
    <col min="19" max="19" width="7.140625" style="2" customWidth="1"/>
    <col min="20" max="20" width="6.7109375" style="2" customWidth="1"/>
    <col min="21" max="21" width="14.7109375" style="2" customWidth="1"/>
    <col min="22" max="22" width="4" style="2" customWidth="1"/>
    <col min="23" max="23" width="4.7109375" style="2" customWidth="1"/>
    <col min="24" max="24" width="4.140625" style="2" customWidth="1"/>
    <col min="25" max="25" width="4.28515625" style="2" customWidth="1"/>
    <col min="26" max="16384" width="9.140625" style="2"/>
  </cols>
  <sheetData>
    <row r="1" spans="1:25" ht="35.25" customHeight="1" x14ac:dyDescent="0.25">
      <c r="A1" s="79" t="s">
        <v>43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8"/>
      <c r="U1" s="8"/>
      <c r="V1" s="8"/>
      <c r="W1" s="8"/>
      <c r="X1" s="8"/>
      <c r="Y1" s="8"/>
    </row>
    <row r="2" spans="1:25" ht="18.75" customHeight="1" x14ac:dyDescent="0.25">
      <c r="A2" s="80" t="s">
        <v>0</v>
      </c>
      <c r="B2" s="80" t="s">
        <v>10</v>
      </c>
      <c r="C2" s="103" t="s">
        <v>23</v>
      </c>
      <c r="D2" s="103" t="s">
        <v>1</v>
      </c>
      <c r="E2" s="103"/>
      <c r="F2" s="103" t="s">
        <v>2</v>
      </c>
      <c r="G2" s="103"/>
      <c r="H2" s="103" t="s">
        <v>24</v>
      </c>
      <c r="I2" s="103"/>
      <c r="J2" s="103" t="s">
        <v>3</v>
      </c>
      <c r="K2" s="103"/>
      <c r="L2" s="103" t="s">
        <v>4</v>
      </c>
      <c r="M2" s="103"/>
      <c r="N2" s="103" t="s">
        <v>5</v>
      </c>
      <c r="O2" s="103"/>
      <c r="P2" s="103" t="s">
        <v>6</v>
      </c>
      <c r="Q2" s="103"/>
      <c r="R2" s="103"/>
      <c r="S2" s="103"/>
    </row>
    <row r="3" spans="1:25" ht="40.5" customHeight="1" x14ac:dyDescent="0.25">
      <c r="A3" s="80"/>
      <c r="B3" s="80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 t="s">
        <v>7</v>
      </c>
      <c r="Q3" s="103"/>
      <c r="R3" s="103" t="s">
        <v>8</v>
      </c>
      <c r="S3" s="103"/>
    </row>
    <row r="4" spans="1:25" ht="109.5" customHeight="1" x14ac:dyDescent="0.25">
      <c r="A4" s="80"/>
      <c r="B4" s="80"/>
      <c r="C4" s="103"/>
      <c r="D4" s="10" t="s">
        <v>25</v>
      </c>
      <c r="E4" s="10" t="s">
        <v>9</v>
      </c>
      <c r="F4" s="10" t="s">
        <v>25</v>
      </c>
      <c r="G4" s="10" t="s">
        <v>9</v>
      </c>
      <c r="H4" s="10" t="s">
        <v>25</v>
      </c>
      <c r="I4" s="10" t="s">
        <v>9</v>
      </c>
      <c r="J4" s="10" t="s">
        <v>25</v>
      </c>
      <c r="K4" s="10" t="s">
        <v>9</v>
      </c>
      <c r="L4" s="10" t="s">
        <v>25</v>
      </c>
      <c r="M4" s="10" t="s">
        <v>9</v>
      </c>
      <c r="N4" s="10" t="s">
        <v>25</v>
      </c>
      <c r="O4" s="10" t="s">
        <v>9</v>
      </c>
      <c r="P4" s="10" t="s">
        <v>25</v>
      </c>
      <c r="Q4" s="10" t="s">
        <v>9</v>
      </c>
      <c r="R4" s="10" t="s">
        <v>25</v>
      </c>
      <c r="S4" s="10" t="s">
        <v>9</v>
      </c>
    </row>
    <row r="5" spans="1:25" x14ac:dyDescent="0.25">
      <c r="A5" s="78">
        <v>1</v>
      </c>
      <c r="B5" s="70" t="s">
        <v>27</v>
      </c>
      <c r="C5" s="40">
        <v>2024</v>
      </c>
      <c r="D5" s="30">
        <v>34</v>
      </c>
      <c r="E5" s="30">
        <v>15860</v>
      </c>
      <c r="F5" s="30">
        <v>34</v>
      </c>
      <c r="G5" s="30">
        <v>15860</v>
      </c>
      <c r="H5" s="30">
        <v>32</v>
      </c>
      <c r="I5" s="30">
        <v>14539</v>
      </c>
      <c r="J5" s="30">
        <v>0</v>
      </c>
      <c r="K5" s="30">
        <v>0</v>
      </c>
      <c r="L5" s="30">
        <f>J5/D5*100</f>
        <v>0</v>
      </c>
      <c r="M5" s="30">
        <f>K5/E5*100</f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</row>
    <row r="6" spans="1:25" x14ac:dyDescent="0.25">
      <c r="A6" s="76"/>
      <c r="B6" s="66"/>
      <c r="C6" s="33">
        <v>2025</v>
      </c>
      <c r="D6" s="41">
        <v>31</v>
      </c>
      <c r="E6" s="41">
        <v>14800</v>
      </c>
      <c r="F6" s="41">
        <v>31</v>
      </c>
      <c r="G6" s="41">
        <v>14800</v>
      </c>
      <c r="H6" s="41">
        <v>31</v>
      </c>
      <c r="I6" s="41">
        <v>14524</v>
      </c>
      <c r="J6" s="30">
        <v>0</v>
      </c>
      <c r="K6" s="30">
        <v>0</v>
      </c>
      <c r="L6" s="30">
        <f t="shared" ref="L6:L32" si="0">J6/D6*100</f>
        <v>0</v>
      </c>
      <c r="M6" s="30">
        <f t="shared" ref="M6:M32" si="1">K6/E6*100</f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</row>
    <row r="7" spans="1:25" x14ac:dyDescent="0.25">
      <c r="A7" s="75">
        <v>2</v>
      </c>
      <c r="B7" s="68" t="s">
        <v>28</v>
      </c>
      <c r="C7" s="40">
        <v>2024</v>
      </c>
      <c r="D7" s="34">
        <v>21</v>
      </c>
      <c r="E7" s="34">
        <v>4863</v>
      </c>
      <c r="F7" s="34">
        <v>12</v>
      </c>
      <c r="G7" s="34">
        <v>1035</v>
      </c>
      <c r="H7" s="34">
        <v>12</v>
      </c>
      <c r="I7" s="34">
        <v>1035</v>
      </c>
      <c r="J7" s="30">
        <v>0</v>
      </c>
      <c r="K7" s="30">
        <v>0</v>
      </c>
      <c r="L7" s="30">
        <f t="shared" si="0"/>
        <v>0</v>
      </c>
      <c r="M7" s="30">
        <f t="shared" si="1"/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</row>
    <row r="8" spans="1:25" x14ac:dyDescent="0.25">
      <c r="A8" s="76"/>
      <c r="B8" s="69"/>
      <c r="C8" s="33">
        <v>2025</v>
      </c>
      <c r="D8" s="41">
        <v>21</v>
      </c>
      <c r="E8" s="41">
        <v>4891</v>
      </c>
      <c r="F8" s="41">
        <v>13</v>
      </c>
      <c r="G8" s="41">
        <v>846</v>
      </c>
      <c r="H8" s="41">
        <v>13</v>
      </c>
      <c r="I8" s="41">
        <v>846</v>
      </c>
      <c r="J8" s="30">
        <v>0</v>
      </c>
      <c r="K8" s="30">
        <v>0</v>
      </c>
      <c r="L8" s="30">
        <f t="shared" si="0"/>
        <v>0</v>
      </c>
      <c r="M8" s="30">
        <f t="shared" si="1"/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</row>
    <row r="9" spans="1:25" x14ac:dyDescent="0.25">
      <c r="A9" s="75">
        <v>3</v>
      </c>
      <c r="B9" s="68" t="s">
        <v>29</v>
      </c>
      <c r="C9" s="33">
        <v>2024</v>
      </c>
      <c r="D9" s="41">
        <v>20</v>
      </c>
      <c r="E9" s="41">
        <v>7860</v>
      </c>
      <c r="F9" s="41">
        <v>20</v>
      </c>
      <c r="G9" s="41">
        <v>7860</v>
      </c>
      <c r="H9" s="41">
        <v>18</v>
      </c>
      <c r="I9" s="41">
        <v>804</v>
      </c>
      <c r="J9" s="28">
        <v>12</v>
      </c>
      <c r="K9" s="28">
        <v>15</v>
      </c>
      <c r="L9" s="30">
        <f t="shared" si="0"/>
        <v>60</v>
      </c>
      <c r="M9" s="30">
        <f t="shared" si="1"/>
        <v>0.19083969465648853</v>
      </c>
      <c r="N9" s="28">
        <v>12</v>
      </c>
      <c r="O9" s="28">
        <v>15</v>
      </c>
      <c r="P9" s="41">
        <v>12</v>
      </c>
      <c r="Q9" s="41">
        <v>15</v>
      </c>
      <c r="R9" s="30">
        <v>0</v>
      </c>
      <c r="S9" s="30">
        <v>0</v>
      </c>
    </row>
    <row r="10" spans="1:25" x14ac:dyDescent="0.25">
      <c r="A10" s="76"/>
      <c r="B10" s="69"/>
      <c r="C10" s="33">
        <v>2025</v>
      </c>
      <c r="D10" s="41">
        <v>21</v>
      </c>
      <c r="E10" s="41">
        <v>7849</v>
      </c>
      <c r="F10" s="41">
        <v>21</v>
      </c>
      <c r="G10" s="41">
        <v>7849</v>
      </c>
      <c r="H10" s="41">
        <v>18</v>
      </c>
      <c r="I10" s="41">
        <v>714</v>
      </c>
      <c r="J10" s="28">
        <v>4</v>
      </c>
      <c r="K10" s="28">
        <v>4</v>
      </c>
      <c r="L10" s="30">
        <f t="shared" si="0"/>
        <v>19.047619047619047</v>
      </c>
      <c r="M10" s="30">
        <f t="shared" si="1"/>
        <v>5.0961905975283474E-2</v>
      </c>
      <c r="N10" s="28">
        <v>4</v>
      </c>
      <c r="O10" s="28">
        <v>4</v>
      </c>
      <c r="P10" s="41">
        <v>4</v>
      </c>
      <c r="Q10" s="41">
        <v>4</v>
      </c>
      <c r="R10" s="30">
        <v>0</v>
      </c>
      <c r="S10" s="30">
        <v>0</v>
      </c>
    </row>
    <row r="11" spans="1:25" x14ac:dyDescent="0.25">
      <c r="A11" s="75">
        <v>4</v>
      </c>
      <c r="B11" s="68" t="s">
        <v>30</v>
      </c>
      <c r="C11" s="33">
        <v>2024</v>
      </c>
      <c r="D11" s="41">
        <v>42</v>
      </c>
      <c r="E11" s="41">
        <v>27408</v>
      </c>
      <c r="F11" s="41">
        <v>42</v>
      </c>
      <c r="G11" s="41">
        <v>27408</v>
      </c>
      <c r="H11" s="41">
        <v>4</v>
      </c>
      <c r="I11" s="28">
        <v>593</v>
      </c>
      <c r="J11" s="28">
        <v>4</v>
      </c>
      <c r="K11" s="28">
        <v>11</v>
      </c>
      <c r="L11" s="30">
        <f t="shared" si="0"/>
        <v>9.5238095238095237</v>
      </c>
      <c r="M11" s="30">
        <f t="shared" si="1"/>
        <v>4.0134267367192063E-2</v>
      </c>
      <c r="N11" s="28">
        <v>4</v>
      </c>
      <c r="O11" s="41">
        <v>11</v>
      </c>
      <c r="P11" s="41">
        <v>4</v>
      </c>
      <c r="Q11" s="41">
        <v>11</v>
      </c>
      <c r="R11" s="30">
        <v>0</v>
      </c>
      <c r="S11" s="30">
        <v>0</v>
      </c>
    </row>
    <row r="12" spans="1:25" x14ac:dyDescent="0.25">
      <c r="A12" s="76"/>
      <c r="B12" s="69"/>
      <c r="C12" s="33">
        <v>2025</v>
      </c>
      <c r="D12" s="34">
        <v>42</v>
      </c>
      <c r="E12" s="34">
        <v>27408</v>
      </c>
      <c r="F12" s="34">
        <v>42</v>
      </c>
      <c r="G12" s="34">
        <v>27408</v>
      </c>
      <c r="H12" s="34">
        <v>11</v>
      </c>
      <c r="I12" s="35">
        <v>1060</v>
      </c>
      <c r="J12" s="35">
        <v>11</v>
      </c>
      <c r="K12" s="35">
        <v>11</v>
      </c>
      <c r="L12" s="30">
        <f t="shared" si="0"/>
        <v>26.190476190476193</v>
      </c>
      <c r="M12" s="30">
        <f t="shared" si="1"/>
        <v>4.0134267367192063E-2</v>
      </c>
      <c r="N12" s="32">
        <v>11</v>
      </c>
      <c r="O12" s="41">
        <v>11</v>
      </c>
      <c r="P12" s="41">
        <v>11</v>
      </c>
      <c r="Q12" s="41">
        <v>11</v>
      </c>
      <c r="R12" s="30">
        <v>0</v>
      </c>
      <c r="S12" s="30">
        <v>0</v>
      </c>
    </row>
    <row r="13" spans="1:25" x14ac:dyDescent="0.25">
      <c r="A13" s="75">
        <v>5</v>
      </c>
      <c r="B13" s="68" t="s">
        <v>31</v>
      </c>
      <c r="C13" s="41">
        <v>2024</v>
      </c>
      <c r="D13" s="41">
        <v>52</v>
      </c>
      <c r="E13" s="41">
        <v>12455</v>
      </c>
      <c r="F13" s="41">
        <v>40</v>
      </c>
      <c r="G13" s="41">
        <v>8200</v>
      </c>
      <c r="H13" s="41">
        <v>15</v>
      </c>
      <c r="I13" s="41">
        <v>2634</v>
      </c>
      <c r="J13" s="41">
        <v>0</v>
      </c>
      <c r="K13" s="41">
        <v>0</v>
      </c>
      <c r="L13" s="30">
        <f t="shared" si="0"/>
        <v>0</v>
      </c>
      <c r="M13" s="30">
        <f t="shared" si="1"/>
        <v>0</v>
      </c>
      <c r="N13" s="41">
        <v>0</v>
      </c>
      <c r="O13" s="41">
        <v>0</v>
      </c>
      <c r="P13" s="41">
        <v>0</v>
      </c>
      <c r="Q13" s="41">
        <v>0</v>
      </c>
      <c r="R13" s="30">
        <v>0</v>
      </c>
      <c r="S13" s="30">
        <v>0</v>
      </c>
    </row>
    <row r="14" spans="1:25" x14ac:dyDescent="0.25">
      <c r="A14" s="76"/>
      <c r="B14" s="69"/>
      <c r="C14" s="41">
        <v>2025</v>
      </c>
      <c r="D14" s="41">
        <v>49</v>
      </c>
      <c r="E14" s="41">
        <v>13498</v>
      </c>
      <c r="F14" s="41">
        <v>30</v>
      </c>
      <c r="G14" s="41">
        <v>9000</v>
      </c>
      <c r="H14" s="41">
        <v>17</v>
      </c>
      <c r="I14" s="41">
        <v>1914</v>
      </c>
      <c r="J14" s="41">
        <v>0</v>
      </c>
      <c r="K14" s="41">
        <v>0</v>
      </c>
      <c r="L14" s="30">
        <f t="shared" si="0"/>
        <v>0</v>
      </c>
      <c r="M14" s="30">
        <f t="shared" si="1"/>
        <v>0</v>
      </c>
      <c r="N14" s="41">
        <v>0</v>
      </c>
      <c r="O14" s="41">
        <v>0</v>
      </c>
      <c r="P14" s="41">
        <v>0</v>
      </c>
      <c r="Q14" s="41">
        <v>0</v>
      </c>
      <c r="R14" s="30">
        <v>0</v>
      </c>
      <c r="S14" s="30">
        <v>0</v>
      </c>
    </row>
    <row r="15" spans="1:25" x14ac:dyDescent="0.25">
      <c r="A15" s="75">
        <v>6</v>
      </c>
      <c r="B15" s="65" t="s">
        <v>32</v>
      </c>
      <c r="C15" s="33">
        <v>2024</v>
      </c>
      <c r="D15" s="34">
        <v>44</v>
      </c>
      <c r="E15" s="34">
        <v>11200</v>
      </c>
      <c r="F15" s="34">
        <v>44</v>
      </c>
      <c r="G15" s="34">
        <v>4500</v>
      </c>
      <c r="H15" s="34">
        <v>25</v>
      </c>
      <c r="I15" s="34">
        <v>2179</v>
      </c>
      <c r="J15" s="35">
        <v>0</v>
      </c>
      <c r="K15" s="35">
        <v>0</v>
      </c>
      <c r="L15" s="30">
        <f t="shared" si="0"/>
        <v>0</v>
      </c>
      <c r="M15" s="30">
        <f t="shared" si="1"/>
        <v>0</v>
      </c>
      <c r="N15" s="35">
        <v>0</v>
      </c>
      <c r="O15" s="35">
        <v>0</v>
      </c>
      <c r="P15" s="57">
        <v>0</v>
      </c>
      <c r="Q15" s="57">
        <v>0</v>
      </c>
      <c r="R15" s="30">
        <v>0</v>
      </c>
      <c r="S15" s="30">
        <v>0</v>
      </c>
    </row>
    <row r="16" spans="1:25" x14ac:dyDescent="0.25">
      <c r="A16" s="76"/>
      <c r="B16" s="66"/>
      <c r="C16" s="33">
        <v>2025</v>
      </c>
      <c r="D16" s="41">
        <v>44</v>
      </c>
      <c r="E16" s="41">
        <v>11177</v>
      </c>
      <c r="F16" s="41">
        <v>44</v>
      </c>
      <c r="G16" s="41">
        <v>4600</v>
      </c>
      <c r="H16" s="41">
        <v>28</v>
      </c>
      <c r="I16" s="41">
        <v>3963</v>
      </c>
      <c r="J16" s="28">
        <v>0</v>
      </c>
      <c r="K16" s="28">
        <v>0</v>
      </c>
      <c r="L16" s="30">
        <f t="shared" si="0"/>
        <v>0</v>
      </c>
      <c r="M16" s="30">
        <f t="shared" si="1"/>
        <v>0</v>
      </c>
      <c r="N16" s="28">
        <v>0</v>
      </c>
      <c r="O16" s="28">
        <v>0</v>
      </c>
      <c r="P16" s="41">
        <v>0</v>
      </c>
      <c r="Q16" s="41">
        <v>0</v>
      </c>
      <c r="R16" s="30">
        <v>0</v>
      </c>
      <c r="S16" s="30">
        <v>0</v>
      </c>
    </row>
    <row r="17" spans="1:19" x14ac:dyDescent="0.25">
      <c r="A17" s="77">
        <v>7</v>
      </c>
      <c r="B17" s="65" t="s">
        <v>33</v>
      </c>
      <c r="C17" s="33">
        <v>2024</v>
      </c>
      <c r="D17" s="34">
        <v>54</v>
      </c>
      <c r="E17" s="34">
        <v>32993</v>
      </c>
      <c r="F17" s="34">
        <v>48</v>
      </c>
      <c r="G17" s="34">
        <v>31485</v>
      </c>
      <c r="H17" s="34">
        <v>32</v>
      </c>
      <c r="I17" s="34">
        <v>6612</v>
      </c>
      <c r="J17" s="35">
        <v>5</v>
      </c>
      <c r="K17" s="35">
        <v>5</v>
      </c>
      <c r="L17" s="30">
        <f t="shared" si="0"/>
        <v>9.2592592592592595</v>
      </c>
      <c r="M17" s="30">
        <f t="shared" si="1"/>
        <v>1.5154729791167824E-2</v>
      </c>
      <c r="N17" s="35">
        <v>5</v>
      </c>
      <c r="O17" s="32">
        <v>5</v>
      </c>
      <c r="P17" s="41">
        <v>5</v>
      </c>
      <c r="Q17" s="41">
        <v>5</v>
      </c>
      <c r="R17" s="30">
        <v>0</v>
      </c>
      <c r="S17" s="30">
        <v>0</v>
      </c>
    </row>
    <row r="18" spans="1:19" x14ac:dyDescent="0.25">
      <c r="A18" s="77"/>
      <c r="B18" s="66"/>
      <c r="C18" s="33">
        <v>2025</v>
      </c>
      <c r="D18" s="41">
        <v>54</v>
      </c>
      <c r="E18" s="41">
        <v>33313</v>
      </c>
      <c r="F18" s="41">
        <v>54</v>
      </c>
      <c r="G18" s="41">
        <v>33315</v>
      </c>
      <c r="H18" s="41">
        <v>34</v>
      </c>
      <c r="I18" s="41">
        <v>7525</v>
      </c>
      <c r="J18" s="28">
        <v>1</v>
      </c>
      <c r="K18" s="28">
        <v>1</v>
      </c>
      <c r="L18" s="30">
        <f t="shared" si="0"/>
        <v>1.8518518518518516</v>
      </c>
      <c r="M18" s="30">
        <f t="shared" si="1"/>
        <v>3.0018311169813586E-3</v>
      </c>
      <c r="N18" s="28">
        <v>1</v>
      </c>
      <c r="O18" s="28">
        <v>1</v>
      </c>
      <c r="P18" s="41">
        <v>1</v>
      </c>
      <c r="Q18" s="41">
        <v>1</v>
      </c>
      <c r="R18" s="30">
        <v>0</v>
      </c>
      <c r="S18" s="30">
        <v>0</v>
      </c>
    </row>
    <row r="19" spans="1:19" x14ac:dyDescent="0.25">
      <c r="A19" s="77">
        <v>8</v>
      </c>
      <c r="B19" s="67" t="s">
        <v>34</v>
      </c>
      <c r="C19" s="33">
        <v>2024</v>
      </c>
      <c r="D19" s="36">
        <v>44</v>
      </c>
      <c r="E19" s="36">
        <v>10531</v>
      </c>
      <c r="F19" s="36">
        <v>44</v>
      </c>
      <c r="G19" s="36">
        <v>10531</v>
      </c>
      <c r="H19" s="36">
        <v>40</v>
      </c>
      <c r="I19" s="36">
        <v>9133</v>
      </c>
      <c r="J19" s="37">
        <v>36</v>
      </c>
      <c r="K19" s="37">
        <v>9</v>
      </c>
      <c r="L19" s="30">
        <f t="shared" si="0"/>
        <v>81.818181818181827</v>
      </c>
      <c r="M19" s="30">
        <f t="shared" si="1"/>
        <v>8.5461969423606496E-2</v>
      </c>
      <c r="N19" s="37">
        <v>36</v>
      </c>
      <c r="O19" s="32">
        <v>9</v>
      </c>
      <c r="P19" s="41">
        <v>36</v>
      </c>
      <c r="Q19" s="41">
        <v>9</v>
      </c>
      <c r="R19" s="30">
        <v>0</v>
      </c>
      <c r="S19" s="30">
        <v>0</v>
      </c>
    </row>
    <row r="20" spans="1:19" x14ac:dyDescent="0.25">
      <c r="A20" s="77"/>
      <c r="B20" s="67"/>
      <c r="C20" s="29">
        <v>2025</v>
      </c>
      <c r="D20" s="29">
        <v>44</v>
      </c>
      <c r="E20" s="29">
        <v>10531</v>
      </c>
      <c r="F20" s="29">
        <v>44</v>
      </c>
      <c r="G20" s="29">
        <v>10531</v>
      </c>
      <c r="H20" s="38">
        <v>38</v>
      </c>
      <c r="I20" s="38">
        <v>6118</v>
      </c>
      <c r="J20" s="38">
        <v>0</v>
      </c>
      <c r="K20" s="38">
        <v>0</v>
      </c>
      <c r="L20" s="30">
        <f t="shared" si="0"/>
        <v>0</v>
      </c>
      <c r="M20" s="30">
        <f t="shared" si="1"/>
        <v>0</v>
      </c>
      <c r="N20" s="38">
        <v>0</v>
      </c>
      <c r="O20" s="38">
        <v>0</v>
      </c>
      <c r="P20" s="41">
        <v>0</v>
      </c>
      <c r="Q20" s="41">
        <v>0</v>
      </c>
      <c r="R20" s="30">
        <v>0</v>
      </c>
      <c r="S20" s="30">
        <v>0</v>
      </c>
    </row>
    <row r="21" spans="1:19" x14ac:dyDescent="0.25">
      <c r="A21" s="75">
        <v>9</v>
      </c>
      <c r="B21" s="68" t="s">
        <v>35</v>
      </c>
      <c r="C21" s="41">
        <v>2024</v>
      </c>
      <c r="D21" s="41">
        <v>49</v>
      </c>
      <c r="E21" s="41">
        <v>1440</v>
      </c>
      <c r="F21" s="41">
        <v>49</v>
      </c>
      <c r="G21" s="41">
        <v>1404</v>
      </c>
      <c r="H21" s="41">
        <v>49</v>
      </c>
      <c r="I21" s="41">
        <v>1222</v>
      </c>
      <c r="J21" s="28">
        <v>3</v>
      </c>
      <c r="K21" s="28">
        <v>3</v>
      </c>
      <c r="L21" s="30">
        <f t="shared" si="0"/>
        <v>6.1224489795918364</v>
      </c>
      <c r="M21" s="30">
        <f t="shared" si="1"/>
        <v>0.20833333333333334</v>
      </c>
      <c r="N21" s="28">
        <v>3</v>
      </c>
      <c r="O21" s="28">
        <v>3</v>
      </c>
      <c r="P21" s="41">
        <v>3</v>
      </c>
      <c r="Q21" s="41">
        <v>3</v>
      </c>
      <c r="R21" s="30">
        <v>0</v>
      </c>
      <c r="S21" s="30">
        <v>0</v>
      </c>
    </row>
    <row r="22" spans="1:19" x14ac:dyDescent="0.25">
      <c r="A22" s="76"/>
      <c r="B22" s="69"/>
      <c r="C22" s="33">
        <v>2025</v>
      </c>
      <c r="D22" s="41">
        <v>49</v>
      </c>
      <c r="E22" s="41">
        <v>1397</v>
      </c>
      <c r="F22" s="41">
        <v>49</v>
      </c>
      <c r="G22" s="41">
        <v>699</v>
      </c>
      <c r="H22" s="41">
        <v>49</v>
      </c>
      <c r="I22" s="41">
        <v>660</v>
      </c>
      <c r="J22" s="45">
        <v>0</v>
      </c>
      <c r="K22" s="28">
        <v>0</v>
      </c>
      <c r="L22" s="30">
        <f t="shared" si="0"/>
        <v>0</v>
      </c>
      <c r="M22" s="30">
        <f t="shared" si="1"/>
        <v>0</v>
      </c>
      <c r="N22" s="28">
        <v>0</v>
      </c>
      <c r="O22" s="28">
        <v>0</v>
      </c>
      <c r="P22" s="41">
        <v>0</v>
      </c>
      <c r="Q22" s="41">
        <v>0</v>
      </c>
      <c r="R22" s="30">
        <v>0</v>
      </c>
      <c r="S22" s="30">
        <v>0</v>
      </c>
    </row>
    <row r="23" spans="1:19" x14ac:dyDescent="0.25">
      <c r="A23" s="71">
        <v>10</v>
      </c>
      <c r="B23" s="61" t="s">
        <v>36</v>
      </c>
      <c r="C23" s="33">
        <v>2024</v>
      </c>
      <c r="D23" s="28">
        <v>53</v>
      </c>
      <c r="E23" s="28">
        <v>13954</v>
      </c>
      <c r="F23" s="28">
        <v>53</v>
      </c>
      <c r="G23" s="28">
        <v>11359</v>
      </c>
      <c r="H23" s="28">
        <v>25</v>
      </c>
      <c r="I23" s="41">
        <v>7650</v>
      </c>
      <c r="J23" s="44">
        <v>5</v>
      </c>
      <c r="K23" s="41">
        <v>24</v>
      </c>
      <c r="L23" s="30">
        <f t="shared" si="0"/>
        <v>9.433962264150944</v>
      </c>
      <c r="M23" s="30">
        <f t="shared" si="1"/>
        <v>0.17199369356456928</v>
      </c>
      <c r="N23" s="41">
        <v>5</v>
      </c>
      <c r="O23" s="41">
        <v>24</v>
      </c>
      <c r="P23" s="41">
        <v>5</v>
      </c>
      <c r="Q23" s="41">
        <v>24</v>
      </c>
      <c r="R23" s="30">
        <v>0</v>
      </c>
      <c r="S23" s="30">
        <v>0</v>
      </c>
    </row>
    <row r="24" spans="1:19" s="1" customFormat="1" ht="18" customHeight="1" x14ac:dyDescent="0.25">
      <c r="A24" s="72"/>
      <c r="B24" s="62"/>
      <c r="C24" s="42">
        <v>2025</v>
      </c>
      <c r="D24" s="28">
        <v>53</v>
      </c>
      <c r="E24" s="28">
        <v>13927</v>
      </c>
      <c r="F24" s="28">
        <v>31</v>
      </c>
      <c r="G24" s="28">
        <v>9690</v>
      </c>
      <c r="H24" s="28">
        <v>28</v>
      </c>
      <c r="I24" s="41">
        <v>8347</v>
      </c>
      <c r="J24" s="44">
        <v>13</v>
      </c>
      <c r="K24" s="41">
        <v>13</v>
      </c>
      <c r="L24" s="30">
        <f t="shared" si="0"/>
        <v>24.528301886792452</v>
      </c>
      <c r="M24" s="30">
        <f t="shared" si="1"/>
        <v>9.3343864435987647E-2</v>
      </c>
      <c r="N24" s="41">
        <v>13</v>
      </c>
      <c r="O24" s="41">
        <v>13</v>
      </c>
      <c r="P24" s="41">
        <v>13</v>
      </c>
      <c r="Q24" s="41">
        <v>13</v>
      </c>
      <c r="R24" s="30">
        <v>0</v>
      </c>
      <c r="S24" s="30">
        <v>0</v>
      </c>
    </row>
    <row r="25" spans="1:19" s="1" customFormat="1" x14ac:dyDescent="0.25">
      <c r="A25" s="71">
        <v>11</v>
      </c>
      <c r="B25" s="61" t="s">
        <v>37</v>
      </c>
      <c r="C25" s="41">
        <v>2024</v>
      </c>
      <c r="D25" s="41">
        <v>53</v>
      </c>
      <c r="E25" s="41">
        <v>12654</v>
      </c>
      <c r="F25" s="41">
        <v>53</v>
      </c>
      <c r="G25" s="41">
        <v>10951</v>
      </c>
      <c r="H25" s="28">
        <v>4</v>
      </c>
      <c r="I25" s="28">
        <v>346</v>
      </c>
      <c r="J25" s="28">
        <v>0</v>
      </c>
      <c r="K25" s="28">
        <v>0</v>
      </c>
      <c r="L25" s="30">
        <f t="shared" si="0"/>
        <v>0</v>
      </c>
      <c r="M25" s="30">
        <f t="shared" si="1"/>
        <v>0</v>
      </c>
      <c r="N25" s="41">
        <v>0</v>
      </c>
      <c r="O25" s="41">
        <v>0</v>
      </c>
      <c r="P25" s="41">
        <v>0</v>
      </c>
      <c r="Q25" s="41">
        <v>0</v>
      </c>
      <c r="R25" s="30">
        <v>0</v>
      </c>
      <c r="S25" s="30">
        <v>0</v>
      </c>
    </row>
    <row r="26" spans="1:19" ht="16.5" customHeight="1" x14ac:dyDescent="0.25">
      <c r="A26" s="72"/>
      <c r="B26" s="62"/>
      <c r="C26" s="41">
        <v>2025</v>
      </c>
      <c r="D26" s="41">
        <v>53</v>
      </c>
      <c r="E26" s="41">
        <v>13100</v>
      </c>
      <c r="F26" s="41">
        <v>53</v>
      </c>
      <c r="G26" s="41">
        <v>13100</v>
      </c>
      <c r="H26" s="28">
        <v>4</v>
      </c>
      <c r="I26" s="28">
        <v>345</v>
      </c>
      <c r="J26" s="28">
        <v>0</v>
      </c>
      <c r="K26" s="28">
        <v>0</v>
      </c>
      <c r="L26" s="30">
        <f t="shared" si="0"/>
        <v>0</v>
      </c>
      <c r="M26" s="30">
        <f t="shared" si="1"/>
        <v>0</v>
      </c>
      <c r="N26" s="41">
        <v>0</v>
      </c>
      <c r="O26" s="41">
        <v>0</v>
      </c>
      <c r="P26" s="41">
        <v>0</v>
      </c>
      <c r="Q26" s="41">
        <v>0</v>
      </c>
      <c r="R26" s="30">
        <v>0</v>
      </c>
      <c r="S26" s="30">
        <v>0</v>
      </c>
    </row>
    <row r="27" spans="1:19" x14ac:dyDescent="0.25">
      <c r="A27" s="73">
        <v>12</v>
      </c>
      <c r="B27" s="63" t="s">
        <v>38</v>
      </c>
      <c r="C27" s="41">
        <v>2024</v>
      </c>
      <c r="D27" s="41">
        <v>39</v>
      </c>
      <c r="E27" s="41">
        <v>8185</v>
      </c>
      <c r="F27" s="41">
        <v>22</v>
      </c>
      <c r="G27" s="41">
        <v>2226</v>
      </c>
      <c r="H27" s="41">
        <v>22</v>
      </c>
      <c r="I27" s="41">
        <v>2226</v>
      </c>
      <c r="J27" s="28">
        <v>1</v>
      </c>
      <c r="K27" s="28">
        <v>1</v>
      </c>
      <c r="L27" s="30">
        <f t="shared" si="0"/>
        <v>2.5641025641025639</v>
      </c>
      <c r="M27" s="30">
        <f t="shared" si="1"/>
        <v>1.2217470983506415E-2</v>
      </c>
      <c r="N27" s="28">
        <v>1</v>
      </c>
      <c r="O27" s="28">
        <v>1</v>
      </c>
      <c r="P27" s="41">
        <v>1</v>
      </c>
      <c r="Q27" s="41">
        <v>1</v>
      </c>
      <c r="R27" s="30">
        <v>0</v>
      </c>
      <c r="S27" s="30">
        <v>0</v>
      </c>
    </row>
    <row r="28" spans="1:19" x14ac:dyDescent="0.25">
      <c r="A28" s="74"/>
      <c r="B28" s="64"/>
      <c r="C28" s="41">
        <v>2025</v>
      </c>
      <c r="D28" s="41">
        <v>40</v>
      </c>
      <c r="E28" s="41">
        <v>8249</v>
      </c>
      <c r="F28" s="41">
        <v>24</v>
      </c>
      <c r="G28" s="41">
        <v>1836</v>
      </c>
      <c r="H28" s="41">
        <v>24</v>
      </c>
      <c r="I28" s="41">
        <v>1812</v>
      </c>
      <c r="J28" s="28">
        <v>0</v>
      </c>
      <c r="K28" s="28">
        <v>0</v>
      </c>
      <c r="L28" s="30">
        <f t="shared" si="0"/>
        <v>0</v>
      </c>
      <c r="M28" s="30">
        <f t="shared" si="1"/>
        <v>0</v>
      </c>
      <c r="N28" s="28">
        <v>0</v>
      </c>
      <c r="O28" s="28">
        <v>0</v>
      </c>
      <c r="P28" s="41">
        <v>0</v>
      </c>
      <c r="Q28" s="41">
        <v>0</v>
      </c>
      <c r="R28" s="30">
        <v>0</v>
      </c>
      <c r="S28" s="30">
        <v>0</v>
      </c>
    </row>
    <row r="29" spans="1:19" x14ac:dyDescent="0.25">
      <c r="A29" s="73">
        <v>13</v>
      </c>
      <c r="B29" s="63" t="s">
        <v>39</v>
      </c>
      <c r="C29" s="41">
        <v>2024</v>
      </c>
      <c r="D29" s="41">
        <v>33</v>
      </c>
      <c r="E29" s="41">
        <v>6209</v>
      </c>
      <c r="F29" s="41">
        <v>33</v>
      </c>
      <c r="G29" s="41">
        <v>6209</v>
      </c>
      <c r="H29" s="41">
        <v>27</v>
      </c>
      <c r="I29" s="41">
        <v>4890</v>
      </c>
      <c r="J29" s="28">
        <v>0</v>
      </c>
      <c r="K29" s="28">
        <v>0</v>
      </c>
      <c r="L29" s="30">
        <f t="shared" si="0"/>
        <v>0</v>
      </c>
      <c r="M29" s="30">
        <f t="shared" si="1"/>
        <v>0</v>
      </c>
      <c r="N29" s="28">
        <v>0</v>
      </c>
      <c r="O29" s="28">
        <v>0</v>
      </c>
      <c r="P29" s="41">
        <v>0</v>
      </c>
      <c r="Q29" s="41">
        <v>0</v>
      </c>
      <c r="R29" s="30">
        <v>0</v>
      </c>
      <c r="S29" s="30">
        <v>0</v>
      </c>
    </row>
    <row r="30" spans="1:19" ht="15" customHeight="1" x14ac:dyDescent="0.25">
      <c r="A30" s="74"/>
      <c r="B30" s="64"/>
      <c r="C30" s="41">
        <v>2025</v>
      </c>
      <c r="D30" s="41">
        <v>33</v>
      </c>
      <c r="E30" s="41">
        <v>6396</v>
      </c>
      <c r="F30" s="41">
        <v>33</v>
      </c>
      <c r="G30" s="41">
        <v>6396</v>
      </c>
      <c r="H30" s="41">
        <v>25</v>
      </c>
      <c r="I30" s="41">
        <v>4685</v>
      </c>
      <c r="J30" s="28">
        <v>0</v>
      </c>
      <c r="K30" s="28">
        <v>0</v>
      </c>
      <c r="L30" s="30">
        <f t="shared" si="0"/>
        <v>0</v>
      </c>
      <c r="M30" s="30">
        <f t="shared" si="1"/>
        <v>0</v>
      </c>
      <c r="N30" s="28">
        <v>0</v>
      </c>
      <c r="O30" s="28">
        <v>0</v>
      </c>
      <c r="P30" s="41">
        <v>0</v>
      </c>
      <c r="Q30" s="41">
        <v>0</v>
      </c>
      <c r="R30" s="30">
        <v>0</v>
      </c>
      <c r="S30" s="30">
        <v>0</v>
      </c>
    </row>
    <row r="31" spans="1:19" x14ac:dyDescent="0.25">
      <c r="A31" s="73">
        <v>15</v>
      </c>
      <c r="B31" s="63" t="s">
        <v>26</v>
      </c>
      <c r="C31" s="41">
        <v>2024</v>
      </c>
      <c r="D31" s="41">
        <f>D29+D27+D25+D23+D21+D19+D17+D15+D13+D11+D9+D7+D5</f>
        <v>538</v>
      </c>
      <c r="E31" s="41">
        <f t="shared" ref="E31:S31" si="2">E29+E27+E25+E23+E21+E19+E17+E15+E13+E11+E9+E7+E5</f>
        <v>165612</v>
      </c>
      <c r="F31" s="41">
        <f t="shared" si="2"/>
        <v>494</v>
      </c>
      <c r="G31" s="41">
        <f t="shared" si="2"/>
        <v>139028</v>
      </c>
      <c r="H31" s="41">
        <f t="shared" si="2"/>
        <v>305</v>
      </c>
      <c r="I31" s="41">
        <f t="shared" si="2"/>
        <v>53863</v>
      </c>
      <c r="J31" s="41">
        <f t="shared" si="2"/>
        <v>66</v>
      </c>
      <c r="K31" s="41">
        <f t="shared" si="2"/>
        <v>68</v>
      </c>
      <c r="L31" s="30">
        <f t="shared" si="0"/>
        <v>12.267657992565056</v>
      </c>
      <c r="M31" s="30">
        <f t="shared" si="1"/>
        <v>4.1059826582614783E-2</v>
      </c>
      <c r="N31" s="41">
        <v>66</v>
      </c>
      <c r="O31" s="41">
        <v>68</v>
      </c>
      <c r="P31" s="41">
        <v>66</v>
      </c>
      <c r="Q31" s="41">
        <v>68</v>
      </c>
      <c r="R31" s="30">
        <v>0</v>
      </c>
      <c r="S31" s="30">
        <v>0</v>
      </c>
    </row>
    <row r="32" spans="1:19" x14ac:dyDescent="0.25">
      <c r="A32" s="74"/>
      <c r="B32" s="64"/>
      <c r="C32" s="41">
        <v>2025</v>
      </c>
      <c r="D32" s="27">
        <f>D30+D28+D26+D24+D22+D20+D16+D14+D12+D8+D6</f>
        <v>459</v>
      </c>
      <c r="E32" s="27">
        <f t="shared" ref="E32:S32" si="3">E30+E28+E26+E24+E22+E20+E16+E14+E12+E8+E6</f>
        <v>125374</v>
      </c>
      <c r="F32" s="27">
        <f t="shared" si="3"/>
        <v>394</v>
      </c>
      <c r="G32" s="27">
        <f t="shared" si="3"/>
        <v>98906</v>
      </c>
      <c r="H32" s="27">
        <f t="shared" si="3"/>
        <v>268</v>
      </c>
      <c r="I32" s="27">
        <f t="shared" si="3"/>
        <v>44274</v>
      </c>
      <c r="J32" s="27">
        <f t="shared" si="3"/>
        <v>24</v>
      </c>
      <c r="K32" s="27">
        <f t="shared" si="3"/>
        <v>24</v>
      </c>
      <c r="L32" s="30">
        <f t="shared" si="0"/>
        <v>5.2287581699346406</v>
      </c>
      <c r="M32" s="30">
        <f t="shared" si="1"/>
        <v>1.9142724966899036E-2</v>
      </c>
      <c r="N32" s="27">
        <v>24</v>
      </c>
      <c r="O32" s="27">
        <v>24</v>
      </c>
      <c r="P32" s="27">
        <v>24</v>
      </c>
      <c r="Q32" s="27">
        <v>24</v>
      </c>
      <c r="R32" s="30">
        <v>0</v>
      </c>
      <c r="S32" s="30">
        <v>0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8" customHeight="1" x14ac:dyDescent="0.25"/>
    <row r="40" ht="19.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spans="1:25" ht="18.75" x14ac:dyDescent="0.3">
      <c r="A49" s="4"/>
      <c r="B49" s="5"/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8.75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8.75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</sheetData>
  <mergeCells count="41">
    <mergeCell ref="A31:A32"/>
    <mergeCell ref="B31:B32"/>
    <mergeCell ref="A27:A28"/>
    <mergeCell ref="B27:B28"/>
    <mergeCell ref="A29:A30"/>
    <mergeCell ref="B29:B30"/>
    <mergeCell ref="A23:A24"/>
    <mergeCell ref="B23:B24"/>
    <mergeCell ref="A25:A26"/>
    <mergeCell ref="B25:B26"/>
    <mergeCell ref="A19:A20"/>
    <mergeCell ref="B19:B20"/>
    <mergeCell ref="A21:A22"/>
    <mergeCell ref="B21:B22"/>
    <mergeCell ref="A15:A16"/>
    <mergeCell ref="B15:B16"/>
    <mergeCell ref="A17:A18"/>
    <mergeCell ref="B17:B18"/>
    <mergeCell ref="A11:A12"/>
    <mergeCell ref="B11:B12"/>
    <mergeCell ref="A13:A14"/>
    <mergeCell ref="B13:B14"/>
    <mergeCell ref="A7:A8"/>
    <mergeCell ref="B7:B8"/>
    <mergeCell ref="A9:A10"/>
    <mergeCell ref="B9:B10"/>
    <mergeCell ref="P2:S2"/>
    <mergeCell ref="P3:Q3"/>
    <mergeCell ref="R3:S3"/>
    <mergeCell ref="A5:A6"/>
    <mergeCell ref="B5:B6"/>
    <mergeCell ref="A1:S1"/>
    <mergeCell ref="A2:A4"/>
    <mergeCell ref="B2:B4"/>
    <mergeCell ref="C2:C4"/>
    <mergeCell ref="D2:E3"/>
    <mergeCell ref="F2:G3"/>
    <mergeCell ref="H2:I3"/>
    <mergeCell ref="J2:K3"/>
    <mergeCell ref="L2:M3"/>
    <mergeCell ref="N2:O3"/>
  </mergeCells>
  <pageMargins left="0.21" right="0.25" top="0.47" bottom="0.43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ДДУ от энтеробиоза2025 й. 9 ойл</vt:lpstr>
      <vt:lpstr>ДДУ от гименол.2025 йил 9 ойли </vt:lpstr>
      <vt:lpstr>школа  энтеробиоз2025 й. 9 ойли</vt:lpstr>
      <vt:lpstr>школа  геменолипидоз2025 йил 9 </vt:lpstr>
      <vt:lpstr>'ДДУ от гименол.2025 йил 9 ойли '!Область_печати</vt:lpstr>
      <vt:lpstr>'ДДУ от энтеробиоза2025 й. 9 ойл'!Область_печати</vt:lpstr>
      <vt:lpstr>'школа  геменолипидоз2025 йил 9 '!Область_печати</vt:lpstr>
      <vt:lpstr>'школа  энтеробиоз2025 й. 9 ойли'!Область_печати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cp:lastPrinted>2025-04-08T10:57:49Z</cp:lastPrinted>
  <dcterms:created xsi:type="dcterms:W3CDTF">2006-09-28T05:33:00Z</dcterms:created>
  <dcterms:modified xsi:type="dcterms:W3CDTF">2025-10-15T09:06:49Z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182B3F8EB8F74596A0DCEC37C33A08DC_12</vt:lpwstr>
  </property>
  <property fmtid="{D5CDD505-2E9C-101B-9397-08002B2CF9AE}" pid="3" name="KSOProductBuildVer">
    <vt:lpwstr>1049-12.2.0.20782</vt:lpwstr>
  </property>
</Properties>
</file>