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11760"/>
  </bookViews>
  <sheets>
    <sheet name="2025 йил 9 ойлик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J35" i="1" l="1"/>
  <c r="AJ34" i="1"/>
  <c r="AA19" i="1"/>
  <c r="I34" i="1"/>
  <c r="E35" i="1"/>
  <c r="F35" i="1"/>
  <c r="G35" i="1"/>
  <c r="H35" i="1"/>
  <c r="I35" i="1"/>
  <c r="J35" i="1"/>
  <c r="K35" i="1"/>
  <c r="L35" i="1"/>
  <c r="M35" i="1"/>
  <c r="N35" i="1"/>
  <c r="P35" i="1"/>
  <c r="Q35" i="1"/>
  <c r="R35" i="1"/>
  <c r="S35" i="1"/>
  <c r="T35" i="1"/>
  <c r="V35" i="1"/>
  <c r="W35" i="1"/>
  <c r="X35" i="1"/>
  <c r="Y35" i="1"/>
  <c r="Z35" i="1"/>
  <c r="AA35" i="1"/>
  <c r="AB35" i="1"/>
  <c r="AC35" i="1"/>
  <c r="AD35" i="1"/>
  <c r="AE35" i="1"/>
  <c r="AF35" i="1"/>
  <c r="AG35" i="1"/>
  <c r="AH35" i="1"/>
  <c r="AI35" i="1"/>
  <c r="D35" i="1"/>
  <c r="E34" i="1"/>
  <c r="F34" i="1"/>
  <c r="G34" i="1"/>
  <c r="H34" i="1"/>
  <c r="J34" i="1"/>
  <c r="K34" i="1"/>
  <c r="L34" i="1"/>
  <c r="M34" i="1"/>
  <c r="N34" i="1"/>
  <c r="P34" i="1"/>
  <c r="Q34" i="1"/>
  <c r="R34" i="1"/>
  <c r="S34" i="1"/>
  <c r="T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AI34" i="1"/>
  <c r="D34" i="1"/>
  <c r="AJ7" i="1"/>
  <c r="AJ8" i="1"/>
  <c r="AJ9" i="1"/>
  <c r="AJ10" i="1"/>
  <c r="AJ11" i="1"/>
  <c r="AJ12" i="1"/>
  <c r="AJ13" i="1"/>
  <c r="AJ14" i="1"/>
  <c r="AJ15" i="1"/>
  <c r="AJ16" i="1"/>
  <c r="AJ17" i="1"/>
  <c r="AJ18" i="1"/>
  <c r="AJ19" i="1"/>
  <c r="AJ20" i="1"/>
  <c r="AJ21" i="1"/>
  <c r="AJ22" i="1"/>
  <c r="AJ23" i="1"/>
  <c r="AJ24" i="1"/>
  <c r="AJ25" i="1"/>
  <c r="AJ26" i="1"/>
  <c r="AJ27" i="1"/>
  <c r="AJ28" i="1"/>
  <c r="AJ29" i="1"/>
  <c r="AJ30" i="1"/>
  <c r="AJ31" i="1"/>
  <c r="AJ32" i="1"/>
  <c r="AJ33" i="1"/>
  <c r="AJ6" i="1"/>
  <c r="AG7" i="1"/>
  <c r="AG12" i="1"/>
  <c r="AG13" i="1"/>
  <c r="AG18" i="1"/>
  <c r="AG19" i="1"/>
  <c r="AG23" i="1"/>
  <c r="AG24" i="1"/>
  <c r="AG25" i="1"/>
  <c r="AG26" i="1"/>
  <c r="AG27" i="1"/>
  <c r="AG28" i="1"/>
  <c r="AG29" i="1"/>
  <c r="AG30" i="1"/>
  <c r="AG31" i="1"/>
  <c r="AG32" i="1"/>
  <c r="AG33" i="1"/>
  <c r="AG6" i="1"/>
  <c r="AD7" i="1"/>
  <c r="AD12" i="1"/>
  <c r="AD18" i="1"/>
  <c r="AD25" i="1"/>
  <c r="AD26" i="1"/>
  <c r="AD27" i="1"/>
  <c r="AD28" i="1"/>
  <c r="AD29" i="1"/>
  <c r="AD30" i="1"/>
  <c r="AD31" i="1"/>
  <c r="AD32" i="1"/>
  <c r="AD33" i="1"/>
  <c r="AD6" i="1"/>
  <c r="AA7" i="1"/>
  <c r="AA26" i="1"/>
  <c r="AA27" i="1"/>
  <c r="AA28" i="1"/>
  <c r="AA29" i="1"/>
  <c r="AA30" i="1"/>
  <c r="AA31" i="1"/>
  <c r="AA32" i="1"/>
  <c r="AA33" i="1"/>
  <c r="AA6" i="1"/>
  <c r="X7" i="1"/>
  <c r="X25" i="1"/>
  <c r="X26" i="1"/>
  <c r="X27" i="1"/>
  <c r="X28" i="1"/>
  <c r="X29" i="1"/>
  <c r="X30" i="1"/>
  <c r="X31" i="1"/>
  <c r="X32" i="1"/>
  <c r="X33" i="1"/>
  <c r="X6" i="1"/>
  <c r="U7" i="1"/>
  <c r="U8" i="1"/>
  <c r="U9" i="1"/>
  <c r="U10" i="1"/>
  <c r="U11" i="1"/>
  <c r="U12" i="1"/>
  <c r="U13" i="1"/>
  <c r="U19" i="1"/>
  <c r="U21" i="1"/>
  <c r="U26" i="1"/>
  <c r="U27" i="1"/>
  <c r="U28" i="1"/>
  <c r="U29" i="1"/>
  <c r="U30" i="1"/>
  <c r="U31" i="1"/>
  <c r="U32" i="1"/>
  <c r="U33" i="1"/>
  <c r="U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6" i="1"/>
  <c r="O7" i="1"/>
  <c r="O8" i="1"/>
  <c r="O9" i="1"/>
  <c r="O10" i="1"/>
  <c r="O11" i="1"/>
  <c r="O12" i="1"/>
  <c r="O13" i="1"/>
  <c r="O14" i="1"/>
  <c r="O15" i="1"/>
  <c r="O18" i="1"/>
  <c r="O19" i="1"/>
  <c r="O22" i="1"/>
  <c r="O23" i="1"/>
  <c r="O24" i="1"/>
  <c r="O25" i="1"/>
  <c r="O26" i="1"/>
  <c r="O27" i="1"/>
  <c r="O28" i="1"/>
  <c r="O29" i="1"/>
  <c r="O30" i="1"/>
  <c r="O31" i="1"/>
  <c r="O32" i="1"/>
  <c r="O33" i="1"/>
  <c r="O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6" i="1"/>
</calcChain>
</file>

<file path=xl/sharedStrings.xml><?xml version="1.0" encoding="utf-8"?>
<sst xmlns="http://schemas.openxmlformats.org/spreadsheetml/2006/main" count="64" uniqueCount="38">
  <si>
    <t>№</t>
  </si>
  <si>
    <t>Админтративные территории</t>
  </si>
  <si>
    <t>Года</t>
  </si>
  <si>
    <t>Всего проб исслед.</t>
  </si>
  <si>
    <t>Из них с пол. рез.</t>
  </si>
  <si>
    <t>%</t>
  </si>
  <si>
    <t>В Т.Ч.</t>
  </si>
  <si>
    <t xml:space="preserve">   Смывы на яйца глист</t>
  </si>
  <si>
    <t>Почва</t>
  </si>
  <si>
    <t xml:space="preserve">    Овощи и фрукты</t>
  </si>
  <si>
    <t xml:space="preserve">   Вода открыт. водоём.</t>
  </si>
  <si>
    <t>вода водопров.</t>
  </si>
  <si>
    <t>сточная вода</t>
  </si>
  <si>
    <t>бассейн</t>
  </si>
  <si>
    <t>напитки</t>
  </si>
  <si>
    <t>рыба</t>
  </si>
  <si>
    <t>Мясо</t>
  </si>
  <si>
    <t>Всего</t>
  </si>
  <si>
    <t>из них с пол.</t>
  </si>
  <si>
    <t xml:space="preserve"> %</t>
  </si>
  <si>
    <t>из них с пол.рез.</t>
  </si>
  <si>
    <t xml:space="preserve">         </t>
  </si>
  <si>
    <t>Жами</t>
  </si>
  <si>
    <t>Урганч ш</t>
  </si>
  <si>
    <t>Тупроккала т</t>
  </si>
  <si>
    <t>Хива ш</t>
  </si>
  <si>
    <t>Хива т</t>
  </si>
  <si>
    <t>Богот т</t>
  </si>
  <si>
    <t>Гурлан</t>
  </si>
  <si>
    <t>Кушкупр т</t>
  </si>
  <si>
    <t>Урганч т</t>
  </si>
  <si>
    <t>Хонка т</t>
  </si>
  <si>
    <t>Хазарасп т</t>
  </si>
  <si>
    <t>Шовот т</t>
  </si>
  <si>
    <t>Янгиарик т</t>
  </si>
  <si>
    <t>Янгибозор т</t>
  </si>
  <si>
    <t>Вилоят буйича</t>
  </si>
  <si>
    <t>Санитарно-гельминтологические исследования по Хорезм за  9 мес. 2025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</si>
</sst>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"/>
  </numFmts>
  <fonts count="19" x14ac:knownFonts="1">
    <font>
      <sz val="11"/>
      <color theme="1"/>
      <name val="Calibri"/>
      <charset val="204"/>
      <scheme val="minor"/>
    </font>
    <font>
      <b/>
      <sz val="12"/>
      <name val="Times New Roman"/>
      <family val="1"/>
      <charset val="204"/>
    </font>
    <font>
      <b/>
      <sz val="1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0" fillId="0" borderId="0" xfId="0" applyNumberFormat="1"/>
    <xf numFmtId="164" fontId="10" fillId="0" borderId="1" xfId="0" applyNumberFormat="1" applyFont="1" applyBorder="1" applyAlignment="1">
      <alignment horizontal="center"/>
    </xf>
    <xf numFmtId="0" fontId="12" fillId="0" borderId="1" xfId="0" applyFont="1" applyBorder="1"/>
    <xf numFmtId="0" fontId="4" fillId="0" borderId="1" xfId="0" applyFont="1" applyBorder="1" applyAlignment="1">
      <alignment horizontal="center" wrapText="1"/>
    </xf>
    <xf numFmtId="164" fontId="15" fillId="0" borderId="1" xfId="0" applyNumberFormat="1" applyFont="1" applyBorder="1" applyAlignment="1">
      <alignment horizontal="center"/>
    </xf>
    <xf numFmtId="165" fontId="17" fillId="2" borderId="1" xfId="0" applyNumberFormat="1" applyFont="1" applyFill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3" fontId="18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7" fillId="2" borderId="4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53"/>
  <sheetViews>
    <sheetView tabSelected="1" zoomScale="80" zoomScaleNormal="80" workbookViewId="0">
      <pane ySplit="1" topLeftCell="A2" activePane="bottomLeft" state="frozen"/>
      <selection pane="bottomLeft" sqref="A1:AJ1"/>
    </sheetView>
  </sheetViews>
  <sheetFormatPr defaultColWidth="9" defaultRowHeight="15" x14ac:dyDescent="0.25"/>
  <cols>
    <col min="1" max="1" width="4.7109375" customWidth="1"/>
    <col min="2" max="2" width="18.42578125" customWidth="1"/>
    <col min="3" max="3" width="9.85546875" customWidth="1"/>
    <col min="4" max="4" width="12" customWidth="1"/>
    <col min="5" max="5" width="8.5703125" customWidth="1"/>
    <col min="6" max="6" width="9" customWidth="1"/>
    <col min="7" max="7" width="9.140625" customWidth="1"/>
    <col min="8" max="8" width="7.28515625" customWidth="1"/>
    <col min="9" max="9" width="11" customWidth="1"/>
    <col min="10" max="10" width="9.85546875" customWidth="1"/>
    <col min="11" max="11" width="7.42578125" customWidth="1"/>
    <col min="12" max="12" width="9.42578125" customWidth="1"/>
    <col min="13" max="13" width="9.28515625" customWidth="1"/>
    <col min="14" max="14" width="6" customWidth="1"/>
    <col min="15" max="15" width="12.85546875" customWidth="1"/>
    <col min="16" max="16" width="10" customWidth="1"/>
    <col min="17" max="17" width="7.7109375" customWidth="1"/>
    <col min="18" max="18" width="9" customWidth="1"/>
    <col min="19" max="19" width="9.28515625" customWidth="1"/>
    <col min="20" max="20" width="8.28515625" customWidth="1"/>
    <col min="21" max="21" width="11.85546875" customWidth="1"/>
    <col min="22" max="22" width="8.42578125" customWidth="1"/>
    <col min="23" max="23" width="7.140625" customWidth="1"/>
    <col min="24" max="24" width="8.5703125" customWidth="1"/>
    <col min="25" max="25" width="7.85546875" customWidth="1"/>
    <col min="26" max="26" width="6.7109375" customWidth="1"/>
    <col min="27" max="27" width="7.140625" customWidth="1"/>
    <col min="28" max="28" width="7.28515625" customWidth="1"/>
    <col min="29" max="29" width="5.85546875" customWidth="1"/>
    <col min="30" max="30" width="8" customWidth="1"/>
    <col min="31" max="31" width="11.7109375" customWidth="1"/>
    <col min="32" max="32" width="6.28515625" customWidth="1"/>
    <col min="33" max="33" width="8.28515625" customWidth="1"/>
    <col min="34" max="34" width="10" customWidth="1"/>
    <col min="35" max="35" width="10.7109375" customWidth="1"/>
    <col min="36" max="36" width="11.85546875" customWidth="1"/>
  </cols>
  <sheetData>
    <row r="1" spans="1:36" ht="48.75" customHeight="1" x14ac:dyDescent="0.25">
      <c r="A1" s="26" t="s">
        <v>37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</row>
    <row r="2" spans="1:36" ht="18.75" x14ac:dyDescent="0.25">
      <c r="A2" s="35" t="s">
        <v>0</v>
      </c>
      <c r="B2" s="36" t="s">
        <v>1</v>
      </c>
      <c r="C2" s="43" t="s">
        <v>2</v>
      </c>
      <c r="D2" s="36" t="s">
        <v>3</v>
      </c>
      <c r="E2" s="36" t="s">
        <v>4</v>
      </c>
      <c r="F2" s="36" t="s">
        <v>5</v>
      </c>
      <c r="G2" s="28" t="s">
        <v>6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30"/>
      <c r="AH2" s="36" t="s">
        <v>7</v>
      </c>
      <c r="AI2" s="36"/>
      <c r="AJ2" s="36"/>
    </row>
    <row r="3" spans="1:36" ht="23.25" customHeight="1" x14ac:dyDescent="0.3">
      <c r="A3" s="35"/>
      <c r="B3" s="36"/>
      <c r="C3" s="43"/>
      <c r="D3" s="36"/>
      <c r="E3" s="36"/>
      <c r="F3" s="36"/>
      <c r="G3" s="31" t="s">
        <v>8</v>
      </c>
      <c r="H3" s="31"/>
      <c r="I3" s="31"/>
      <c r="J3" s="5" t="s">
        <v>9</v>
      </c>
      <c r="K3" s="5"/>
      <c r="L3" s="5"/>
      <c r="M3" s="32" t="s">
        <v>10</v>
      </c>
      <c r="N3" s="33"/>
      <c r="O3" s="34"/>
      <c r="P3" s="32" t="s">
        <v>11</v>
      </c>
      <c r="Q3" s="33"/>
      <c r="R3" s="34"/>
      <c r="S3" s="32" t="s">
        <v>12</v>
      </c>
      <c r="T3" s="33"/>
      <c r="U3" s="34"/>
      <c r="V3" s="32" t="s">
        <v>13</v>
      </c>
      <c r="W3" s="33"/>
      <c r="X3" s="34"/>
      <c r="Y3" s="32" t="s">
        <v>14</v>
      </c>
      <c r="Z3" s="33"/>
      <c r="AA3" s="34"/>
      <c r="AB3" s="32" t="s">
        <v>15</v>
      </c>
      <c r="AC3" s="33"/>
      <c r="AD3" s="34"/>
      <c r="AE3" s="32" t="s">
        <v>16</v>
      </c>
      <c r="AF3" s="33"/>
      <c r="AG3" s="34"/>
      <c r="AH3" s="36"/>
      <c r="AI3" s="36"/>
      <c r="AJ3" s="36"/>
    </row>
    <row r="4" spans="1:36" ht="24.75" customHeight="1" x14ac:dyDescent="0.25">
      <c r="A4" s="35"/>
      <c r="B4" s="36"/>
      <c r="C4" s="43"/>
      <c r="D4" s="36"/>
      <c r="E4" s="36"/>
      <c r="F4" s="36"/>
      <c r="G4" s="36" t="s">
        <v>17</v>
      </c>
      <c r="H4" s="36" t="s">
        <v>18</v>
      </c>
      <c r="I4" s="37" t="s">
        <v>5</v>
      </c>
      <c r="J4" s="31" t="s">
        <v>17</v>
      </c>
      <c r="K4" s="36" t="s">
        <v>18</v>
      </c>
      <c r="L4" s="31" t="s">
        <v>19</v>
      </c>
      <c r="M4" s="31" t="s">
        <v>17</v>
      </c>
      <c r="N4" s="36" t="s">
        <v>18</v>
      </c>
      <c r="O4" s="31" t="s">
        <v>5</v>
      </c>
      <c r="P4" s="31" t="s">
        <v>17</v>
      </c>
      <c r="Q4" s="36" t="s">
        <v>18</v>
      </c>
      <c r="R4" s="31" t="s">
        <v>5</v>
      </c>
      <c r="S4" s="31" t="s">
        <v>17</v>
      </c>
      <c r="T4" s="36" t="s">
        <v>18</v>
      </c>
      <c r="U4" s="31" t="s">
        <v>5</v>
      </c>
      <c r="V4" s="31" t="s">
        <v>17</v>
      </c>
      <c r="W4" s="36" t="s">
        <v>18</v>
      </c>
      <c r="X4" s="31" t="s">
        <v>5</v>
      </c>
      <c r="Y4" s="31" t="s">
        <v>17</v>
      </c>
      <c r="Z4" s="36" t="s">
        <v>18</v>
      </c>
      <c r="AA4" s="31" t="s">
        <v>5</v>
      </c>
      <c r="AB4" s="31" t="s">
        <v>17</v>
      </c>
      <c r="AC4" s="36" t="s">
        <v>18</v>
      </c>
      <c r="AD4" s="31" t="s">
        <v>5</v>
      </c>
      <c r="AE4" s="31" t="s">
        <v>17</v>
      </c>
      <c r="AF4" s="36" t="s">
        <v>18</v>
      </c>
      <c r="AG4" s="31" t="s">
        <v>5</v>
      </c>
      <c r="AH4" s="31" t="s">
        <v>17</v>
      </c>
      <c r="AI4" s="36" t="s">
        <v>20</v>
      </c>
      <c r="AJ4" s="31" t="s">
        <v>5</v>
      </c>
    </row>
    <row r="5" spans="1:36" ht="57" customHeight="1" x14ac:dyDescent="0.25">
      <c r="A5" s="35"/>
      <c r="B5" s="36"/>
      <c r="C5" s="43"/>
      <c r="D5" s="36"/>
      <c r="E5" s="36"/>
      <c r="F5" s="36"/>
      <c r="G5" s="36"/>
      <c r="H5" s="36"/>
      <c r="I5" s="31"/>
      <c r="J5" s="31"/>
      <c r="K5" s="36"/>
      <c r="L5" s="31"/>
      <c r="M5" s="31"/>
      <c r="N5" s="36"/>
      <c r="O5" s="31"/>
      <c r="P5" s="31"/>
      <c r="Q5" s="36"/>
      <c r="R5" s="31"/>
      <c r="S5" s="31"/>
      <c r="T5" s="36"/>
      <c r="U5" s="31"/>
      <c r="V5" s="31"/>
      <c r="W5" s="36"/>
      <c r="X5" s="31"/>
      <c r="Y5" s="31"/>
      <c r="Z5" s="36"/>
      <c r="AA5" s="31"/>
      <c r="AB5" s="31"/>
      <c r="AC5" s="36"/>
      <c r="AD5" s="31"/>
      <c r="AE5" s="31"/>
      <c r="AF5" s="36"/>
      <c r="AG5" s="31"/>
      <c r="AH5" s="31"/>
      <c r="AI5" s="36"/>
      <c r="AJ5" s="31"/>
    </row>
    <row r="6" spans="1:36" ht="23.1" customHeight="1" x14ac:dyDescent="0.25">
      <c r="A6" s="38">
        <v>1</v>
      </c>
      <c r="B6" s="44" t="s">
        <v>23</v>
      </c>
      <c r="C6" s="1">
        <v>2024</v>
      </c>
      <c r="D6" s="16">
        <f>G6+J6+M6+P6+S6+V6+Y6+AB6+AE6</f>
        <v>6635</v>
      </c>
      <c r="E6" s="16">
        <f>H6+K6+N6+Q6+T6+W6+Z6+AC6+AF6</f>
        <v>3</v>
      </c>
      <c r="F6" s="21">
        <f>E6/D6*100</f>
        <v>4.5214770158251698E-2</v>
      </c>
      <c r="G6" s="16">
        <v>626</v>
      </c>
      <c r="H6" s="17">
        <v>0</v>
      </c>
      <c r="I6" s="13">
        <f>H6/G6*100</f>
        <v>0</v>
      </c>
      <c r="J6" s="16">
        <v>2872</v>
      </c>
      <c r="K6" s="17">
        <v>0</v>
      </c>
      <c r="L6" s="13">
        <f>K6/J6*100</f>
        <v>0</v>
      </c>
      <c r="M6" s="17">
        <v>239</v>
      </c>
      <c r="N6" s="17">
        <v>2</v>
      </c>
      <c r="O6" s="13">
        <f>N6/M6*100</f>
        <v>0.83682008368200833</v>
      </c>
      <c r="P6" s="17">
        <v>50</v>
      </c>
      <c r="Q6" s="17">
        <v>0</v>
      </c>
      <c r="R6" s="20">
        <f>Q6/P6*100</f>
        <v>0</v>
      </c>
      <c r="S6" s="17">
        <v>7</v>
      </c>
      <c r="T6" s="17">
        <v>1</v>
      </c>
      <c r="U6" s="20">
        <f>T6/S6*100</f>
        <v>14.285714285714285</v>
      </c>
      <c r="V6" s="17">
        <v>180</v>
      </c>
      <c r="W6" s="17">
        <v>0</v>
      </c>
      <c r="X6" s="17">
        <f>W6/V6*100</f>
        <v>0</v>
      </c>
      <c r="Y6" s="17">
        <v>1775</v>
      </c>
      <c r="Z6" s="17">
        <v>0</v>
      </c>
      <c r="AA6" s="17">
        <f>Z6/Y6*100</f>
        <v>0</v>
      </c>
      <c r="AB6" s="17">
        <v>306</v>
      </c>
      <c r="AC6" s="17">
        <v>0</v>
      </c>
      <c r="AD6" s="17">
        <f>AC6/AB6*100</f>
        <v>0</v>
      </c>
      <c r="AE6" s="17">
        <v>580</v>
      </c>
      <c r="AF6" s="17">
        <v>0</v>
      </c>
      <c r="AG6" s="17">
        <f>AF6/AE6*100</f>
        <v>0</v>
      </c>
      <c r="AH6" s="16">
        <v>17605</v>
      </c>
      <c r="AI6" s="20">
        <v>23</v>
      </c>
      <c r="AJ6" s="13">
        <f>AI6/AH6*100</f>
        <v>0.13064470320931554</v>
      </c>
    </row>
    <row r="7" spans="1:36" ht="18.75" x14ac:dyDescent="0.25">
      <c r="A7" s="39"/>
      <c r="B7" s="45"/>
      <c r="C7" s="2">
        <v>2025</v>
      </c>
      <c r="D7" s="16">
        <f t="shared" ref="D7:D17" si="0">G7+J7+M7+P7+S7+V7+Y7+AB7+AE7</f>
        <v>6449</v>
      </c>
      <c r="E7" s="16">
        <f t="shared" ref="E7:E35" si="1">H7+K7+N7+Q7+T7+W7+Z7+AC7+AF7</f>
        <v>1</v>
      </c>
      <c r="F7" s="21">
        <f t="shared" ref="F7:F35" si="2">E7/D7*100</f>
        <v>1.5506280043417583E-2</v>
      </c>
      <c r="G7" s="21">
        <v>686</v>
      </c>
      <c r="H7" s="21">
        <v>0</v>
      </c>
      <c r="I7" s="13">
        <f t="shared" ref="I7:I35" si="3">H7/G7*100</f>
        <v>0</v>
      </c>
      <c r="J7" s="14">
        <v>2771</v>
      </c>
      <c r="K7" s="21">
        <v>0</v>
      </c>
      <c r="L7" s="13">
        <f t="shared" ref="L7:L35" si="4">K7/J7*100</f>
        <v>0</v>
      </c>
      <c r="M7" s="21">
        <v>204</v>
      </c>
      <c r="N7" s="21">
        <v>1</v>
      </c>
      <c r="O7" s="13">
        <f t="shared" ref="O7:O35" si="5">N7/M7*100</f>
        <v>0.49019607843137253</v>
      </c>
      <c r="P7" s="21">
        <v>53</v>
      </c>
      <c r="Q7" s="21">
        <v>0</v>
      </c>
      <c r="R7" s="20">
        <f t="shared" ref="R7:R35" si="6">Q7/P7*100</f>
        <v>0</v>
      </c>
      <c r="S7" s="21">
        <v>15</v>
      </c>
      <c r="T7" s="21">
        <v>0</v>
      </c>
      <c r="U7" s="20">
        <f t="shared" ref="U7:U35" si="7">T7/S7*100</f>
        <v>0</v>
      </c>
      <c r="V7" s="21">
        <v>233</v>
      </c>
      <c r="W7" s="21">
        <v>0</v>
      </c>
      <c r="X7" s="17">
        <f t="shared" ref="X7:X35" si="8">W7/V7*100</f>
        <v>0</v>
      </c>
      <c r="Y7" s="21">
        <v>1614</v>
      </c>
      <c r="Z7" s="21">
        <v>0</v>
      </c>
      <c r="AA7" s="17">
        <f t="shared" ref="AA7:AA35" si="9">Z7/Y7*100</f>
        <v>0</v>
      </c>
      <c r="AB7" s="21">
        <v>409</v>
      </c>
      <c r="AC7" s="21">
        <v>0</v>
      </c>
      <c r="AD7" s="17">
        <f t="shared" ref="AD7:AD35" si="10">AC7/AB7*100</f>
        <v>0</v>
      </c>
      <c r="AE7" s="21">
        <v>464</v>
      </c>
      <c r="AF7" s="21">
        <v>0</v>
      </c>
      <c r="AG7" s="17">
        <f t="shared" ref="AG7:AG35" si="11">AF7/AE7*100</f>
        <v>0</v>
      </c>
      <c r="AH7" s="15">
        <v>18720</v>
      </c>
      <c r="AI7" s="21">
        <v>20</v>
      </c>
      <c r="AJ7" s="13">
        <f t="shared" ref="AJ7:AJ35" si="12">AI7/AH7*100</f>
        <v>0.10683760683760685</v>
      </c>
    </row>
    <row r="8" spans="1:36" ht="20.100000000000001" customHeight="1" x14ac:dyDescent="0.25">
      <c r="A8" s="38">
        <v>2</v>
      </c>
      <c r="B8" s="24" t="s">
        <v>24</v>
      </c>
      <c r="C8" s="2">
        <v>2024</v>
      </c>
      <c r="D8" s="16">
        <f t="shared" si="0"/>
        <v>11911</v>
      </c>
      <c r="E8" s="16">
        <f t="shared" si="1"/>
        <v>203</v>
      </c>
      <c r="F8" s="21">
        <f t="shared" si="2"/>
        <v>1.7043069431617832</v>
      </c>
      <c r="G8" s="9">
        <v>4725</v>
      </c>
      <c r="H8" s="12">
        <v>163</v>
      </c>
      <c r="I8" s="13">
        <f t="shared" si="3"/>
        <v>3.4497354497354498</v>
      </c>
      <c r="J8" s="9">
        <v>4758</v>
      </c>
      <c r="K8" s="12">
        <v>18</v>
      </c>
      <c r="L8" s="13">
        <f t="shared" si="4"/>
        <v>0.37831021437578816</v>
      </c>
      <c r="M8" s="9">
        <v>410</v>
      </c>
      <c r="N8" s="12">
        <v>0</v>
      </c>
      <c r="O8" s="13">
        <f t="shared" si="5"/>
        <v>0</v>
      </c>
      <c r="P8" s="12">
        <v>1534</v>
      </c>
      <c r="Q8" s="12">
        <v>0</v>
      </c>
      <c r="R8" s="20">
        <f t="shared" si="6"/>
        <v>0</v>
      </c>
      <c r="S8" s="12">
        <v>484</v>
      </c>
      <c r="T8" s="12">
        <v>22</v>
      </c>
      <c r="U8" s="20">
        <f t="shared" si="7"/>
        <v>4.5454545454545459</v>
      </c>
      <c r="V8" s="12">
        <v>0</v>
      </c>
      <c r="W8" s="12">
        <v>0</v>
      </c>
      <c r="X8" s="12">
        <v>0</v>
      </c>
      <c r="Y8" s="12">
        <v>0</v>
      </c>
      <c r="Z8" s="12">
        <v>0</v>
      </c>
      <c r="AA8" s="17">
        <v>0</v>
      </c>
      <c r="AB8" s="12">
        <v>0</v>
      </c>
      <c r="AC8" s="12">
        <v>0</v>
      </c>
      <c r="AD8" s="17">
        <v>0</v>
      </c>
      <c r="AE8" s="12">
        <v>0</v>
      </c>
      <c r="AF8" s="12">
        <v>0</v>
      </c>
      <c r="AG8" s="17">
        <v>0</v>
      </c>
      <c r="AH8" s="9">
        <v>19725</v>
      </c>
      <c r="AI8" s="13">
        <v>790</v>
      </c>
      <c r="AJ8" s="13">
        <f t="shared" si="12"/>
        <v>4.0050697084917619</v>
      </c>
    </row>
    <row r="9" spans="1:36" ht="27" customHeight="1" x14ac:dyDescent="0.25">
      <c r="A9" s="39"/>
      <c r="B9" s="25"/>
      <c r="C9" s="2">
        <v>2025</v>
      </c>
      <c r="D9" s="16">
        <f t="shared" si="0"/>
        <v>12573</v>
      </c>
      <c r="E9" s="16">
        <f t="shared" si="1"/>
        <v>283</v>
      </c>
      <c r="F9" s="21">
        <f t="shared" si="2"/>
        <v>2.2508550067605184</v>
      </c>
      <c r="G9" s="13">
        <v>5389</v>
      </c>
      <c r="H9" s="13">
        <v>196</v>
      </c>
      <c r="I9" s="13">
        <f t="shared" si="3"/>
        <v>3.6370384115791423</v>
      </c>
      <c r="J9" s="13">
        <v>4791</v>
      </c>
      <c r="K9" s="13">
        <v>49</v>
      </c>
      <c r="L9" s="13">
        <f t="shared" si="4"/>
        <v>1.0227509914422876</v>
      </c>
      <c r="M9" s="13">
        <v>356</v>
      </c>
      <c r="N9" s="13">
        <v>0</v>
      </c>
      <c r="O9" s="13">
        <f t="shared" si="5"/>
        <v>0</v>
      </c>
      <c r="P9" s="13">
        <v>1619</v>
      </c>
      <c r="Q9" s="13">
        <v>0</v>
      </c>
      <c r="R9" s="20">
        <f t="shared" si="6"/>
        <v>0</v>
      </c>
      <c r="S9" s="13">
        <v>418</v>
      </c>
      <c r="T9" s="13">
        <v>38</v>
      </c>
      <c r="U9" s="20">
        <f t="shared" si="7"/>
        <v>9.0909090909090917</v>
      </c>
      <c r="V9" s="13">
        <v>0</v>
      </c>
      <c r="W9" s="13">
        <v>0</v>
      </c>
      <c r="X9" s="12">
        <v>0</v>
      </c>
      <c r="Y9" s="13">
        <v>0</v>
      </c>
      <c r="Z9" s="13">
        <v>0</v>
      </c>
      <c r="AA9" s="17">
        <v>0</v>
      </c>
      <c r="AB9" s="13">
        <v>0</v>
      </c>
      <c r="AC9" s="13">
        <v>0</v>
      </c>
      <c r="AD9" s="17">
        <v>0</v>
      </c>
      <c r="AE9" s="13">
        <v>0</v>
      </c>
      <c r="AF9" s="13">
        <v>0</v>
      </c>
      <c r="AG9" s="17">
        <v>0</v>
      </c>
      <c r="AH9" s="13">
        <v>21993</v>
      </c>
      <c r="AI9" s="13">
        <v>710</v>
      </c>
      <c r="AJ9" s="13">
        <f t="shared" si="12"/>
        <v>3.2282999136088759</v>
      </c>
    </row>
    <row r="10" spans="1:36" ht="22.5" customHeight="1" x14ac:dyDescent="0.25">
      <c r="A10" s="38">
        <v>3</v>
      </c>
      <c r="B10" s="46" t="s">
        <v>25</v>
      </c>
      <c r="C10" s="1">
        <v>2024</v>
      </c>
      <c r="D10" s="16">
        <f t="shared" si="0"/>
        <v>2099</v>
      </c>
      <c r="E10" s="16">
        <f t="shared" si="1"/>
        <v>20</v>
      </c>
      <c r="F10" s="21">
        <f t="shared" si="2"/>
        <v>0.95283468318246789</v>
      </c>
      <c r="G10" s="12">
        <v>201</v>
      </c>
      <c r="H10" s="12">
        <v>0</v>
      </c>
      <c r="I10" s="13">
        <f t="shared" si="3"/>
        <v>0</v>
      </c>
      <c r="J10" s="9">
        <v>1324</v>
      </c>
      <c r="K10" s="12">
        <v>6</v>
      </c>
      <c r="L10" s="13">
        <f t="shared" si="4"/>
        <v>0.45317220543806652</v>
      </c>
      <c r="M10" s="12">
        <v>236</v>
      </c>
      <c r="N10" s="12">
        <v>1</v>
      </c>
      <c r="O10" s="13">
        <f t="shared" si="5"/>
        <v>0.42372881355932202</v>
      </c>
      <c r="P10" s="12">
        <v>301</v>
      </c>
      <c r="Q10" s="12">
        <v>7</v>
      </c>
      <c r="R10" s="20">
        <f t="shared" si="6"/>
        <v>2.3255813953488373</v>
      </c>
      <c r="S10" s="12">
        <v>37</v>
      </c>
      <c r="T10" s="12">
        <v>6</v>
      </c>
      <c r="U10" s="20">
        <f t="shared" si="7"/>
        <v>16.216216216216218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7">
        <v>0</v>
      </c>
      <c r="AB10" s="12">
        <v>0</v>
      </c>
      <c r="AC10" s="12">
        <v>0</v>
      </c>
      <c r="AD10" s="17">
        <v>0</v>
      </c>
      <c r="AE10" s="12">
        <v>0</v>
      </c>
      <c r="AF10" s="12">
        <v>0</v>
      </c>
      <c r="AG10" s="17">
        <v>0</v>
      </c>
      <c r="AH10" s="9">
        <v>11296</v>
      </c>
      <c r="AI10" s="13">
        <v>112</v>
      </c>
      <c r="AJ10" s="13">
        <f t="shared" si="12"/>
        <v>0.99150141643059486</v>
      </c>
    </row>
    <row r="11" spans="1:36" ht="23.25" customHeight="1" x14ac:dyDescent="0.25">
      <c r="A11" s="39"/>
      <c r="B11" s="47"/>
      <c r="C11" s="2">
        <v>2025</v>
      </c>
      <c r="D11" s="16">
        <f t="shared" si="0"/>
        <v>1603</v>
      </c>
      <c r="E11" s="16">
        <f t="shared" si="1"/>
        <v>10</v>
      </c>
      <c r="F11" s="21">
        <f t="shared" si="2"/>
        <v>0.62383031815346235</v>
      </c>
      <c r="G11" s="9">
        <v>319</v>
      </c>
      <c r="H11" s="9">
        <v>0</v>
      </c>
      <c r="I11" s="13">
        <f t="shared" si="3"/>
        <v>0</v>
      </c>
      <c r="J11" s="9">
        <v>847</v>
      </c>
      <c r="K11" s="9">
        <v>7</v>
      </c>
      <c r="L11" s="13">
        <f t="shared" si="4"/>
        <v>0.82644628099173556</v>
      </c>
      <c r="M11" s="9">
        <v>117</v>
      </c>
      <c r="N11" s="9">
        <v>2</v>
      </c>
      <c r="O11" s="13">
        <f t="shared" si="5"/>
        <v>1.7094017094017095</v>
      </c>
      <c r="P11" s="9">
        <v>279</v>
      </c>
      <c r="Q11" s="9">
        <v>0</v>
      </c>
      <c r="R11" s="20">
        <f t="shared" si="6"/>
        <v>0</v>
      </c>
      <c r="S11" s="9">
        <v>41</v>
      </c>
      <c r="T11" s="9">
        <v>1</v>
      </c>
      <c r="U11" s="20">
        <f t="shared" si="7"/>
        <v>2.4390243902439024</v>
      </c>
      <c r="V11" s="9">
        <v>0</v>
      </c>
      <c r="W11" s="9">
        <v>0</v>
      </c>
      <c r="X11" s="12">
        <v>0</v>
      </c>
      <c r="Y11" s="9">
        <v>0</v>
      </c>
      <c r="Z11" s="9">
        <v>0</v>
      </c>
      <c r="AA11" s="17">
        <v>0</v>
      </c>
      <c r="AB11" s="9">
        <v>0</v>
      </c>
      <c r="AC11" s="9">
        <v>0</v>
      </c>
      <c r="AD11" s="17">
        <v>0</v>
      </c>
      <c r="AE11" s="9">
        <v>0</v>
      </c>
      <c r="AF11" s="9">
        <v>0</v>
      </c>
      <c r="AG11" s="17">
        <v>0</v>
      </c>
      <c r="AH11" s="9">
        <v>9874</v>
      </c>
      <c r="AI11" s="9">
        <v>16</v>
      </c>
      <c r="AJ11" s="13">
        <f t="shared" si="12"/>
        <v>0.16204172574437919</v>
      </c>
    </row>
    <row r="12" spans="1:36" ht="21.75" customHeight="1" x14ac:dyDescent="0.25">
      <c r="A12" s="22">
        <v>4</v>
      </c>
      <c r="B12" s="46" t="s">
        <v>26</v>
      </c>
      <c r="C12" s="1">
        <v>2024</v>
      </c>
      <c r="D12" s="16">
        <f t="shared" si="0"/>
        <v>3418</v>
      </c>
      <c r="E12" s="16">
        <f t="shared" si="1"/>
        <v>0</v>
      </c>
      <c r="F12" s="21">
        <f t="shared" si="2"/>
        <v>0</v>
      </c>
      <c r="G12" s="9">
        <v>656</v>
      </c>
      <c r="H12" s="12">
        <v>0</v>
      </c>
      <c r="I12" s="13">
        <f t="shared" si="3"/>
        <v>0</v>
      </c>
      <c r="J12" s="9">
        <v>2062</v>
      </c>
      <c r="K12" s="12">
        <v>0</v>
      </c>
      <c r="L12" s="13">
        <f t="shared" si="4"/>
        <v>0</v>
      </c>
      <c r="M12" s="9">
        <v>105</v>
      </c>
      <c r="N12" s="12">
        <v>0</v>
      </c>
      <c r="O12" s="13">
        <f t="shared" si="5"/>
        <v>0</v>
      </c>
      <c r="P12" s="12">
        <v>509</v>
      </c>
      <c r="Q12" s="12">
        <v>0</v>
      </c>
      <c r="R12" s="20">
        <f t="shared" si="6"/>
        <v>0</v>
      </c>
      <c r="S12" s="12">
        <v>23</v>
      </c>
      <c r="T12" s="12">
        <v>0</v>
      </c>
      <c r="U12" s="20">
        <f t="shared" si="7"/>
        <v>0</v>
      </c>
      <c r="V12" s="12">
        <v>0</v>
      </c>
      <c r="W12" s="12">
        <v>0</v>
      </c>
      <c r="X12" s="12">
        <v>0</v>
      </c>
      <c r="Y12" s="12">
        <v>0</v>
      </c>
      <c r="Z12" s="12">
        <v>0</v>
      </c>
      <c r="AA12" s="17">
        <v>0</v>
      </c>
      <c r="AB12" s="12">
        <v>7</v>
      </c>
      <c r="AC12" s="12">
        <v>0</v>
      </c>
      <c r="AD12" s="17">
        <f t="shared" si="10"/>
        <v>0</v>
      </c>
      <c r="AE12" s="12">
        <v>56</v>
      </c>
      <c r="AF12" s="12">
        <v>0</v>
      </c>
      <c r="AG12" s="17">
        <f t="shared" si="11"/>
        <v>0</v>
      </c>
      <c r="AH12" s="9">
        <v>3347</v>
      </c>
      <c r="AI12" s="13">
        <v>4</v>
      </c>
      <c r="AJ12" s="13">
        <f t="shared" si="12"/>
        <v>0.11951000896325066</v>
      </c>
    </row>
    <row r="13" spans="1:36" ht="24.75" customHeight="1" x14ac:dyDescent="0.25">
      <c r="A13" s="23"/>
      <c r="B13" s="47"/>
      <c r="C13" s="2">
        <v>2025</v>
      </c>
      <c r="D13" s="16">
        <f t="shared" si="0"/>
        <v>2396</v>
      </c>
      <c r="E13" s="16">
        <f t="shared" si="1"/>
        <v>0</v>
      </c>
      <c r="F13" s="21">
        <f t="shared" si="2"/>
        <v>0</v>
      </c>
      <c r="G13" s="9">
        <v>516</v>
      </c>
      <c r="H13" s="9">
        <v>0</v>
      </c>
      <c r="I13" s="13">
        <f t="shared" si="3"/>
        <v>0</v>
      </c>
      <c r="J13" s="9">
        <v>1239</v>
      </c>
      <c r="K13" s="9">
        <v>0</v>
      </c>
      <c r="L13" s="13">
        <f t="shared" si="4"/>
        <v>0</v>
      </c>
      <c r="M13" s="9">
        <v>111</v>
      </c>
      <c r="N13" s="9">
        <v>0</v>
      </c>
      <c r="O13" s="13">
        <f t="shared" si="5"/>
        <v>0</v>
      </c>
      <c r="P13" s="9">
        <v>511</v>
      </c>
      <c r="Q13" s="9">
        <v>0</v>
      </c>
      <c r="R13" s="20">
        <f t="shared" si="6"/>
        <v>0</v>
      </c>
      <c r="S13" s="9">
        <v>13</v>
      </c>
      <c r="T13" s="9">
        <v>0</v>
      </c>
      <c r="U13" s="20">
        <f t="shared" si="7"/>
        <v>0</v>
      </c>
      <c r="V13" s="9">
        <v>0</v>
      </c>
      <c r="W13" s="9">
        <v>0</v>
      </c>
      <c r="X13" s="12">
        <v>0</v>
      </c>
      <c r="Y13" s="9">
        <v>0</v>
      </c>
      <c r="Z13" s="9">
        <v>0</v>
      </c>
      <c r="AA13" s="17">
        <v>0</v>
      </c>
      <c r="AB13" s="9">
        <v>0</v>
      </c>
      <c r="AC13" s="9">
        <v>0</v>
      </c>
      <c r="AD13" s="17">
        <v>0</v>
      </c>
      <c r="AE13" s="9">
        <v>6</v>
      </c>
      <c r="AF13" s="9">
        <v>0</v>
      </c>
      <c r="AG13" s="17">
        <f t="shared" si="11"/>
        <v>0</v>
      </c>
      <c r="AH13" s="14">
        <v>4010</v>
      </c>
      <c r="AI13" s="13">
        <v>14</v>
      </c>
      <c r="AJ13" s="13">
        <f t="shared" si="12"/>
        <v>0.3491271820448878</v>
      </c>
    </row>
    <row r="14" spans="1:36" ht="20.25" customHeight="1" x14ac:dyDescent="0.25">
      <c r="A14" s="38">
        <v>5</v>
      </c>
      <c r="B14" s="24" t="s">
        <v>27</v>
      </c>
      <c r="C14" s="1">
        <v>2024</v>
      </c>
      <c r="D14" s="16">
        <f t="shared" si="0"/>
        <v>3471</v>
      </c>
      <c r="E14" s="16">
        <f t="shared" si="1"/>
        <v>37</v>
      </c>
      <c r="F14" s="21">
        <f t="shared" si="2"/>
        <v>1.0659752232785942</v>
      </c>
      <c r="G14" s="9">
        <v>1199</v>
      </c>
      <c r="H14" s="12">
        <v>18</v>
      </c>
      <c r="I14" s="13">
        <f t="shared" si="3"/>
        <v>1.5012510425354462</v>
      </c>
      <c r="J14" s="9">
        <v>1539</v>
      </c>
      <c r="K14" s="12">
        <v>19</v>
      </c>
      <c r="L14" s="13">
        <f t="shared" si="4"/>
        <v>1.2345679012345678</v>
      </c>
      <c r="M14" s="9">
        <v>632</v>
      </c>
      <c r="N14" s="12">
        <v>0</v>
      </c>
      <c r="O14" s="13">
        <f t="shared" si="5"/>
        <v>0</v>
      </c>
      <c r="P14" s="12">
        <v>101</v>
      </c>
      <c r="Q14" s="12">
        <v>0</v>
      </c>
      <c r="R14" s="20">
        <f t="shared" si="6"/>
        <v>0</v>
      </c>
      <c r="S14" s="12">
        <v>0</v>
      </c>
      <c r="T14" s="12">
        <v>0</v>
      </c>
      <c r="U14" s="20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7">
        <v>0</v>
      </c>
      <c r="AB14" s="12">
        <v>0</v>
      </c>
      <c r="AC14" s="12">
        <v>0</v>
      </c>
      <c r="AD14" s="17">
        <v>0</v>
      </c>
      <c r="AE14" s="12">
        <v>0</v>
      </c>
      <c r="AF14" s="12">
        <v>0</v>
      </c>
      <c r="AG14" s="17">
        <v>0</v>
      </c>
      <c r="AH14" s="9">
        <v>11185</v>
      </c>
      <c r="AI14" s="13">
        <v>118</v>
      </c>
      <c r="AJ14" s="13">
        <f t="shared" si="12"/>
        <v>1.0549843540455968</v>
      </c>
    </row>
    <row r="15" spans="1:36" ht="25.5" customHeight="1" x14ac:dyDescent="0.25">
      <c r="A15" s="39"/>
      <c r="B15" s="25"/>
      <c r="C15" s="2">
        <v>2025</v>
      </c>
      <c r="D15" s="16">
        <f t="shared" si="0"/>
        <v>3144</v>
      </c>
      <c r="E15" s="16">
        <f t="shared" si="1"/>
        <v>27</v>
      </c>
      <c r="F15" s="21">
        <f t="shared" si="2"/>
        <v>0.85877862595419852</v>
      </c>
      <c r="G15" s="18">
        <v>1053</v>
      </c>
      <c r="H15" s="18">
        <v>9</v>
      </c>
      <c r="I15" s="13">
        <f t="shared" si="3"/>
        <v>0.85470085470085477</v>
      </c>
      <c r="J15" s="18">
        <v>1437</v>
      </c>
      <c r="K15" s="18">
        <v>17</v>
      </c>
      <c r="L15" s="13">
        <f t="shared" si="4"/>
        <v>1.1830201809324983</v>
      </c>
      <c r="M15" s="18">
        <v>556</v>
      </c>
      <c r="N15" s="18">
        <v>1</v>
      </c>
      <c r="O15" s="13">
        <f t="shared" si="5"/>
        <v>0.17985611510791369</v>
      </c>
      <c r="P15" s="18">
        <v>98</v>
      </c>
      <c r="Q15" s="18">
        <v>0</v>
      </c>
      <c r="R15" s="20">
        <f t="shared" si="6"/>
        <v>0</v>
      </c>
      <c r="S15" s="18">
        <v>0</v>
      </c>
      <c r="T15" s="18">
        <v>0</v>
      </c>
      <c r="U15" s="20">
        <v>0</v>
      </c>
      <c r="V15" s="18">
        <v>0</v>
      </c>
      <c r="W15" s="18">
        <v>0</v>
      </c>
      <c r="X15" s="12">
        <v>0</v>
      </c>
      <c r="Y15" s="18">
        <v>0</v>
      </c>
      <c r="Z15" s="18">
        <v>0</v>
      </c>
      <c r="AA15" s="17">
        <v>0</v>
      </c>
      <c r="AB15" s="18">
        <v>0</v>
      </c>
      <c r="AC15" s="18">
        <v>0</v>
      </c>
      <c r="AD15" s="17">
        <v>0</v>
      </c>
      <c r="AE15" s="18">
        <v>0</v>
      </c>
      <c r="AF15" s="18">
        <v>0</v>
      </c>
      <c r="AG15" s="17">
        <v>0</v>
      </c>
      <c r="AH15" s="18">
        <v>10638</v>
      </c>
      <c r="AI15" s="18">
        <v>170</v>
      </c>
      <c r="AJ15" s="13">
        <f t="shared" si="12"/>
        <v>1.598044745252867</v>
      </c>
    </row>
    <row r="16" spans="1:36" ht="27.75" customHeight="1" x14ac:dyDescent="0.25">
      <c r="A16" s="38">
        <v>6</v>
      </c>
      <c r="B16" s="46" t="s">
        <v>28</v>
      </c>
      <c r="C16" s="1">
        <v>2024</v>
      </c>
      <c r="D16" s="16">
        <f t="shared" si="0"/>
        <v>3044</v>
      </c>
      <c r="E16" s="16">
        <f t="shared" si="1"/>
        <v>660</v>
      </c>
      <c r="F16" s="21">
        <f t="shared" si="2"/>
        <v>21.681997371879106</v>
      </c>
      <c r="G16" s="12">
        <v>2896</v>
      </c>
      <c r="H16" s="12">
        <v>660</v>
      </c>
      <c r="I16" s="13">
        <f t="shared" si="3"/>
        <v>22.790055248618785</v>
      </c>
      <c r="J16" s="12">
        <v>85</v>
      </c>
      <c r="K16" s="12">
        <v>0</v>
      </c>
      <c r="L16" s="13">
        <f t="shared" si="4"/>
        <v>0</v>
      </c>
      <c r="M16" s="12">
        <v>0</v>
      </c>
      <c r="N16" s="12">
        <v>0</v>
      </c>
      <c r="O16" s="13">
        <v>0</v>
      </c>
      <c r="P16" s="12">
        <v>63</v>
      </c>
      <c r="Q16" s="12">
        <v>0</v>
      </c>
      <c r="R16" s="20">
        <f t="shared" si="6"/>
        <v>0</v>
      </c>
      <c r="S16" s="12">
        <v>0</v>
      </c>
      <c r="T16" s="12">
        <v>0</v>
      </c>
      <c r="U16" s="20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7">
        <v>0</v>
      </c>
      <c r="AB16" s="12">
        <v>0</v>
      </c>
      <c r="AC16" s="12">
        <v>0</v>
      </c>
      <c r="AD16" s="17">
        <v>0</v>
      </c>
      <c r="AE16" s="12">
        <v>0</v>
      </c>
      <c r="AF16" s="12">
        <v>0</v>
      </c>
      <c r="AG16" s="17">
        <v>0</v>
      </c>
      <c r="AH16" s="9">
        <v>1020</v>
      </c>
      <c r="AI16" s="13">
        <v>17</v>
      </c>
      <c r="AJ16" s="13">
        <f t="shared" si="12"/>
        <v>1.6666666666666667</v>
      </c>
    </row>
    <row r="17" spans="1:36" ht="27" customHeight="1" x14ac:dyDescent="0.25">
      <c r="A17" s="39"/>
      <c r="B17" s="47"/>
      <c r="C17" s="2">
        <v>2025</v>
      </c>
      <c r="D17" s="16">
        <f t="shared" si="0"/>
        <v>3923</v>
      </c>
      <c r="E17" s="16">
        <f t="shared" si="1"/>
        <v>880</v>
      </c>
      <c r="F17" s="21">
        <f t="shared" si="2"/>
        <v>22.431812388478207</v>
      </c>
      <c r="G17" s="9">
        <v>3785</v>
      </c>
      <c r="H17" s="9">
        <v>880</v>
      </c>
      <c r="I17" s="13">
        <f t="shared" si="3"/>
        <v>23.249669749009247</v>
      </c>
      <c r="J17" s="9">
        <v>71</v>
      </c>
      <c r="K17" s="12">
        <v>0</v>
      </c>
      <c r="L17" s="13">
        <f t="shared" si="4"/>
        <v>0</v>
      </c>
      <c r="M17" s="12">
        <v>0</v>
      </c>
      <c r="N17" s="12">
        <v>0</v>
      </c>
      <c r="O17" s="13">
        <v>0</v>
      </c>
      <c r="P17" s="9">
        <v>67</v>
      </c>
      <c r="Q17" s="12">
        <v>0</v>
      </c>
      <c r="R17" s="20">
        <f t="shared" si="6"/>
        <v>0</v>
      </c>
      <c r="S17" s="12">
        <v>0</v>
      </c>
      <c r="T17" s="12">
        <v>0</v>
      </c>
      <c r="U17" s="20">
        <v>0</v>
      </c>
      <c r="V17" s="12">
        <v>0</v>
      </c>
      <c r="W17" s="12">
        <v>0</v>
      </c>
      <c r="X17" s="12">
        <v>0</v>
      </c>
      <c r="Y17" s="12">
        <v>0</v>
      </c>
      <c r="Z17" s="12">
        <v>0</v>
      </c>
      <c r="AA17" s="17">
        <v>0</v>
      </c>
      <c r="AB17" s="12">
        <v>0</v>
      </c>
      <c r="AC17" s="12">
        <v>0</v>
      </c>
      <c r="AD17" s="17">
        <v>0</v>
      </c>
      <c r="AE17" s="12">
        <v>0</v>
      </c>
      <c r="AF17" s="12">
        <v>0</v>
      </c>
      <c r="AG17" s="17">
        <v>0</v>
      </c>
      <c r="AH17" s="9">
        <v>1330</v>
      </c>
      <c r="AI17" s="9">
        <v>21</v>
      </c>
      <c r="AJ17" s="13">
        <f t="shared" si="12"/>
        <v>1.5789473684210527</v>
      </c>
    </row>
    <row r="18" spans="1:36" ht="24.75" customHeight="1" x14ac:dyDescent="0.25">
      <c r="A18" s="38">
        <v>7</v>
      </c>
      <c r="B18" s="24" t="s">
        <v>29</v>
      </c>
      <c r="C18" s="1">
        <v>2024</v>
      </c>
      <c r="D18" s="16">
        <f t="shared" ref="D7:D35" si="13">G18+J18+M18+P18+S18+V18+Y18+AB18+AE18</f>
        <v>3260</v>
      </c>
      <c r="E18" s="16">
        <f t="shared" si="1"/>
        <v>59</v>
      </c>
      <c r="F18" s="21">
        <f t="shared" si="2"/>
        <v>1.8098159509202454</v>
      </c>
      <c r="G18" s="10">
        <v>1368</v>
      </c>
      <c r="H18" s="10">
        <v>41</v>
      </c>
      <c r="I18" s="13">
        <f t="shared" si="3"/>
        <v>2.9970760233918128</v>
      </c>
      <c r="J18" s="11">
        <v>1134</v>
      </c>
      <c r="K18" s="10">
        <v>16</v>
      </c>
      <c r="L18" s="13">
        <f t="shared" si="4"/>
        <v>1.4109347442680775</v>
      </c>
      <c r="M18" s="10">
        <v>289</v>
      </c>
      <c r="N18" s="10">
        <v>1</v>
      </c>
      <c r="O18" s="13">
        <f t="shared" si="5"/>
        <v>0.34602076124567477</v>
      </c>
      <c r="P18" s="10">
        <v>467</v>
      </c>
      <c r="Q18" s="10">
        <v>1</v>
      </c>
      <c r="R18" s="20">
        <f t="shared" si="6"/>
        <v>0.21413276231263384</v>
      </c>
      <c r="S18" s="10">
        <v>0</v>
      </c>
      <c r="T18" s="10">
        <v>0</v>
      </c>
      <c r="U18" s="20">
        <v>0</v>
      </c>
      <c r="V18" s="10">
        <v>0</v>
      </c>
      <c r="W18" s="10">
        <v>0</v>
      </c>
      <c r="X18" s="12">
        <v>0</v>
      </c>
      <c r="Y18" s="10">
        <v>0</v>
      </c>
      <c r="Z18" s="10">
        <v>0</v>
      </c>
      <c r="AA18" s="17">
        <v>0</v>
      </c>
      <c r="AB18" s="10">
        <v>1</v>
      </c>
      <c r="AC18" s="10">
        <v>0</v>
      </c>
      <c r="AD18" s="17">
        <f t="shared" si="10"/>
        <v>0</v>
      </c>
      <c r="AE18" s="10">
        <v>1</v>
      </c>
      <c r="AF18" s="10">
        <v>0</v>
      </c>
      <c r="AG18" s="17">
        <f t="shared" si="11"/>
        <v>0</v>
      </c>
      <c r="AH18" s="10">
        <v>18807</v>
      </c>
      <c r="AI18" s="10">
        <v>444</v>
      </c>
      <c r="AJ18" s="13">
        <f t="shared" si="12"/>
        <v>2.3608230977827405</v>
      </c>
    </row>
    <row r="19" spans="1:36" ht="28.5" customHeight="1" x14ac:dyDescent="0.25">
      <c r="A19" s="39"/>
      <c r="B19" s="25"/>
      <c r="C19" s="2">
        <v>2025</v>
      </c>
      <c r="D19" s="16">
        <f t="shared" si="13"/>
        <v>3006</v>
      </c>
      <c r="E19" s="16">
        <f t="shared" si="1"/>
        <v>57</v>
      </c>
      <c r="F19" s="21">
        <f t="shared" si="2"/>
        <v>1.8962075848303395</v>
      </c>
      <c r="G19" s="9">
        <v>1469</v>
      </c>
      <c r="H19" s="12">
        <v>41</v>
      </c>
      <c r="I19" s="13">
        <f t="shared" si="3"/>
        <v>2.7910142954390742</v>
      </c>
      <c r="J19" s="9">
        <v>741</v>
      </c>
      <c r="K19" s="12">
        <v>6</v>
      </c>
      <c r="L19" s="13">
        <f t="shared" si="4"/>
        <v>0.80971659919028338</v>
      </c>
      <c r="M19" s="12">
        <v>317</v>
      </c>
      <c r="N19" s="12">
        <v>7</v>
      </c>
      <c r="O19" s="13">
        <f t="shared" si="5"/>
        <v>2.2082018927444795</v>
      </c>
      <c r="P19" s="12">
        <v>437</v>
      </c>
      <c r="Q19" s="12">
        <v>0</v>
      </c>
      <c r="R19" s="20">
        <f t="shared" si="6"/>
        <v>0</v>
      </c>
      <c r="S19" s="12">
        <v>14</v>
      </c>
      <c r="T19" s="12">
        <v>3</v>
      </c>
      <c r="U19" s="20">
        <f t="shared" si="7"/>
        <v>21.428571428571427</v>
      </c>
      <c r="V19" s="12">
        <v>0</v>
      </c>
      <c r="W19" s="12">
        <v>0</v>
      </c>
      <c r="X19" s="12">
        <v>0</v>
      </c>
      <c r="Y19" s="12">
        <v>24</v>
      </c>
      <c r="Z19" s="12">
        <v>0</v>
      </c>
      <c r="AA19" s="17">
        <f t="shared" si="9"/>
        <v>0</v>
      </c>
      <c r="AB19" s="12">
        <v>0</v>
      </c>
      <c r="AC19" s="12">
        <v>0</v>
      </c>
      <c r="AD19" s="17">
        <v>0</v>
      </c>
      <c r="AE19" s="12">
        <v>4</v>
      </c>
      <c r="AF19" s="12">
        <v>0</v>
      </c>
      <c r="AG19" s="17">
        <f t="shared" si="11"/>
        <v>0</v>
      </c>
      <c r="AH19" s="9">
        <v>21174</v>
      </c>
      <c r="AI19" s="13">
        <v>510</v>
      </c>
      <c r="AJ19" s="13">
        <f t="shared" si="12"/>
        <v>2.4086143383394729</v>
      </c>
    </row>
    <row r="20" spans="1:36" ht="25.5" customHeight="1" x14ac:dyDescent="0.25">
      <c r="A20" s="40">
        <v>8</v>
      </c>
      <c r="B20" s="24" t="s">
        <v>30</v>
      </c>
      <c r="C20" s="1">
        <v>2024</v>
      </c>
      <c r="D20" s="16">
        <f t="shared" si="13"/>
        <v>268</v>
      </c>
      <c r="E20" s="16">
        <f t="shared" si="1"/>
        <v>0</v>
      </c>
      <c r="F20" s="21">
        <f t="shared" si="2"/>
        <v>0</v>
      </c>
      <c r="G20" s="12">
        <v>69</v>
      </c>
      <c r="H20" s="12">
        <v>0</v>
      </c>
      <c r="I20" s="13">
        <f t="shared" si="3"/>
        <v>0</v>
      </c>
      <c r="J20" s="12">
        <v>147</v>
      </c>
      <c r="K20" s="12">
        <v>0</v>
      </c>
      <c r="L20" s="13">
        <f t="shared" si="4"/>
        <v>0</v>
      </c>
      <c r="M20" s="12">
        <v>0</v>
      </c>
      <c r="N20" s="12">
        <v>0</v>
      </c>
      <c r="O20" s="13">
        <v>0</v>
      </c>
      <c r="P20" s="12">
        <v>52</v>
      </c>
      <c r="Q20" s="12">
        <v>0</v>
      </c>
      <c r="R20" s="20">
        <f t="shared" si="6"/>
        <v>0</v>
      </c>
      <c r="S20" s="12">
        <v>0</v>
      </c>
      <c r="T20" s="12">
        <v>0</v>
      </c>
      <c r="U20" s="20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7">
        <v>0</v>
      </c>
      <c r="AB20" s="12">
        <v>0</v>
      </c>
      <c r="AC20" s="12">
        <v>0</v>
      </c>
      <c r="AD20" s="17">
        <v>0</v>
      </c>
      <c r="AE20" s="12">
        <v>0</v>
      </c>
      <c r="AF20" s="12">
        <v>0</v>
      </c>
      <c r="AG20" s="17">
        <v>0</v>
      </c>
      <c r="AH20" s="9">
        <v>835</v>
      </c>
      <c r="AI20" s="13">
        <v>11</v>
      </c>
      <c r="AJ20" s="13">
        <f t="shared" si="12"/>
        <v>1.3173652694610778</v>
      </c>
    </row>
    <row r="21" spans="1:36" ht="24.75" customHeight="1" x14ac:dyDescent="0.25">
      <c r="A21" s="41"/>
      <c r="B21" s="25"/>
      <c r="C21" s="2">
        <v>2025</v>
      </c>
      <c r="D21" s="16">
        <f t="shared" si="13"/>
        <v>289</v>
      </c>
      <c r="E21" s="16">
        <f t="shared" si="1"/>
        <v>0</v>
      </c>
      <c r="F21" s="21">
        <f t="shared" si="2"/>
        <v>0</v>
      </c>
      <c r="G21" s="9">
        <v>77</v>
      </c>
      <c r="H21" s="9">
        <v>0</v>
      </c>
      <c r="I21" s="13">
        <f t="shared" si="3"/>
        <v>0</v>
      </c>
      <c r="J21" s="9">
        <v>129</v>
      </c>
      <c r="K21" s="9">
        <v>0</v>
      </c>
      <c r="L21" s="13">
        <f t="shared" si="4"/>
        <v>0</v>
      </c>
      <c r="M21" s="9">
        <v>0</v>
      </c>
      <c r="N21" s="9">
        <v>0</v>
      </c>
      <c r="O21" s="13">
        <v>0</v>
      </c>
      <c r="P21" s="9">
        <v>66</v>
      </c>
      <c r="Q21" s="12">
        <v>0</v>
      </c>
      <c r="R21" s="20">
        <f t="shared" si="6"/>
        <v>0</v>
      </c>
      <c r="S21" s="9">
        <v>17</v>
      </c>
      <c r="T21" s="12">
        <v>0</v>
      </c>
      <c r="U21" s="20">
        <f t="shared" si="7"/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7">
        <v>0</v>
      </c>
      <c r="AB21" s="12">
        <v>0</v>
      </c>
      <c r="AC21" s="12">
        <v>0</v>
      </c>
      <c r="AD21" s="17">
        <v>0</v>
      </c>
      <c r="AE21" s="12">
        <v>0</v>
      </c>
      <c r="AF21" s="12">
        <v>0</v>
      </c>
      <c r="AG21" s="17">
        <v>0</v>
      </c>
      <c r="AH21" s="9">
        <v>905</v>
      </c>
      <c r="AI21" s="9">
        <v>7</v>
      </c>
      <c r="AJ21" s="13">
        <f t="shared" si="12"/>
        <v>0.77348066298342544</v>
      </c>
    </row>
    <row r="22" spans="1:36" ht="28.5" customHeight="1" x14ac:dyDescent="0.25">
      <c r="A22" s="38">
        <v>9</v>
      </c>
      <c r="B22" s="42" t="s">
        <v>31</v>
      </c>
      <c r="C22" s="6">
        <v>2024</v>
      </c>
      <c r="D22" s="16">
        <f t="shared" si="13"/>
        <v>2124</v>
      </c>
      <c r="E22" s="16">
        <f t="shared" si="1"/>
        <v>22</v>
      </c>
      <c r="F22" s="21">
        <f t="shared" si="2"/>
        <v>1.0357815442561207</v>
      </c>
      <c r="G22" s="9">
        <v>543</v>
      </c>
      <c r="H22" s="12">
        <v>3</v>
      </c>
      <c r="I22" s="13">
        <f t="shared" si="3"/>
        <v>0.55248618784530379</v>
      </c>
      <c r="J22" s="9">
        <v>849</v>
      </c>
      <c r="K22" s="12">
        <v>2</v>
      </c>
      <c r="L22" s="13">
        <f t="shared" si="4"/>
        <v>0.23557126030624262</v>
      </c>
      <c r="M22" s="12">
        <v>122</v>
      </c>
      <c r="N22" s="12">
        <v>13</v>
      </c>
      <c r="O22" s="13">
        <f t="shared" si="5"/>
        <v>10.655737704918032</v>
      </c>
      <c r="P22" s="12">
        <v>610</v>
      </c>
      <c r="Q22" s="12">
        <v>4</v>
      </c>
      <c r="R22" s="20">
        <f t="shared" si="6"/>
        <v>0.65573770491803274</v>
      </c>
      <c r="S22" s="12">
        <v>0</v>
      </c>
      <c r="T22" s="12">
        <v>0</v>
      </c>
      <c r="U22" s="20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7">
        <v>0</v>
      </c>
      <c r="AB22" s="12">
        <v>0</v>
      </c>
      <c r="AC22" s="12">
        <v>0</v>
      </c>
      <c r="AD22" s="17">
        <v>0</v>
      </c>
      <c r="AE22" s="12">
        <v>0</v>
      </c>
      <c r="AF22" s="12">
        <v>0</v>
      </c>
      <c r="AG22" s="17">
        <v>0</v>
      </c>
      <c r="AH22" s="9">
        <v>3115</v>
      </c>
      <c r="AI22" s="13">
        <v>12</v>
      </c>
      <c r="AJ22" s="13">
        <f t="shared" si="12"/>
        <v>0.3852327447833066</v>
      </c>
    </row>
    <row r="23" spans="1:36" ht="26.25" customHeight="1" x14ac:dyDescent="0.25">
      <c r="A23" s="39"/>
      <c r="B23" s="25"/>
      <c r="C23" s="2">
        <v>2025</v>
      </c>
      <c r="D23" s="16">
        <f t="shared" si="13"/>
        <v>2323</v>
      </c>
      <c r="E23" s="16">
        <f t="shared" si="1"/>
        <v>6</v>
      </c>
      <c r="F23" s="21">
        <f t="shared" si="2"/>
        <v>0.25828669823504091</v>
      </c>
      <c r="G23" s="10">
        <v>671</v>
      </c>
      <c r="H23" s="10">
        <v>0</v>
      </c>
      <c r="I23" s="13">
        <f t="shared" si="3"/>
        <v>0</v>
      </c>
      <c r="J23" s="11">
        <v>1019</v>
      </c>
      <c r="K23" s="10">
        <v>0</v>
      </c>
      <c r="L23" s="13">
        <f t="shared" si="4"/>
        <v>0</v>
      </c>
      <c r="M23" s="10">
        <v>56</v>
      </c>
      <c r="N23" s="10">
        <v>4</v>
      </c>
      <c r="O23" s="13">
        <f t="shared" si="5"/>
        <v>7.1428571428571423</v>
      </c>
      <c r="P23" s="10">
        <v>542</v>
      </c>
      <c r="Q23" s="10">
        <v>2</v>
      </c>
      <c r="R23" s="20">
        <f t="shared" si="6"/>
        <v>0.36900369003690037</v>
      </c>
      <c r="S23" s="10">
        <v>0</v>
      </c>
      <c r="T23" s="10">
        <v>0</v>
      </c>
      <c r="U23" s="20">
        <v>0</v>
      </c>
      <c r="V23" s="10">
        <v>0</v>
      </c>
      <c r="W23" s="10">
        <v>0</v>
      </c>
      <c r="X23" s="12">
        <v>0</v>
      </c>
      <c r="Y23" s="10">
        <v>0</v>
      </c>
      <c r="Z23" s="10">
        <v>0</v>
      </c>
      <c r="AA23" s="17">
        <v>0</v>
      </c>
      <c r="AB23" s="10">
        <v>9</v>
      </c>
      <c r="AC23" s="10">
        <v>0</v>
      </c>
      <c r="AD23" s="17">
        <v>0</v>
      </c>
      <c r="AE23" s="10">
        <v>26</v>
      </c>
      <c r="AF23" s="10">
        <v>0</v>
      </c>
      <c r="AG23" s="17">
        <f t="shared" si="11"/>
        <v>0</v>
      </c>
      <c r="AH23" s="11">
        <v>2427</v>
      </c>
      <c r="AI23" s="10">
        <v>21</v>
      </c>
      <c r="AJ23" s="13">
        <f t="shared" si="12"/>
        <v>0.86526576019777501</v>
      </c>
    </row>
    <row r="24" spans="1:36" ht="30.75" customHeight="1" x14ac:dyDescent="0.25">
      <c r="A24" s="22">
        <v>10</v>
      </c>
      <c r="B24" s="24" t="s">
        <v>32</v>
      </c>
      <c r="C24" s="7">
        <v>2024</v>
      </c>
      <c r="D24" s="16">
        <f t="shared" si="13"/>
        <v>6443</v>
      </c>
      <c r="E24" s="16">
        <f t="shared" si="1"/>
        <v>8</v>
      </c>
      <c r="F24" s="21">
        <f t="shared" si="2"/>
        <v>0.12416576129132392</v>
      </c>
      <c r="G24" s="9">
        <v>2035</v>
      </c>
      <c r="H24" s="9">
        <v>5</v>
      </c>
      <c r="I24" s="13">
        <f t="shared" si="3"/>
        <v>0.24570024570024571</v>
      </c>
      <c r="J24" s="9">
        <v>3335</v>
      </c>
      <c r="K24" s="9">
        <v>3</v>
      </c>
      <c r="L24" s="13">
        <f t="shared" si="4"/>
        <v>8.9955022488755615E-2</v>
      </c>
      <c r="M24" s="9">
        <v>225</v>
      </c>
      <c r="N24" s="9">
        <v>0</v>
      </c>
      <c r="O24" s="13">
        <f t="shared" si="5"/>
        <v>0</v>
      </c>
      <c r="P24" s="9">
        <v>576</v>
      </c>
      <c r="Q24" s="9">
        <v>0</v>
      </c>
      <c r="R24" s="20">
        <f t="shared" si="6"/>
        <v>0</v>
      </c>
      <c r="S24" s="9">
        <v>0</v>
      </c>
      <c r="T24" s="9">
        <v>0</v>
      </c>
      <c r="U24" s="20">
        <v>0</v>
      </c>
      <c r="V24" s="9">
        <v>0</v>
      </c>
      <c r="W24" s="9">
        <v>0</v>
      </c>
      <c r="X24" s="12">
        <v>0</v>
      </c>
      <c r="Y24" s="9">
        <v>0</v>
      </c>
      <c r="Z24" s="9">
        <v>0</v>
      </c>
      <c r="AA24" s="17">
        <v>0</v>
      </c>
      <c r="AB24" s="9">
        <v>0</v>
      </c>
      <c r="AC24" s="9">
        <v>0</v>
      </c>
      <c r="AD24" s="17">
        <v>0</v>
      </c>
      <c r="AE24" s="9">
        <v>272</v>
      </c>
      <c r="AF24" s="8">
        <v>0</v>
      </c>
      <c r="AG24" s="17">
        <f t="shared" si="11"/>
        <v>0</v>
      </c>
      <c r="AH24" s="10">
        <v>21280</v>
      </c>
      <c r="AI24" s="9">
        <v>77</v>
      </c>
      <c r="AJ24" s="13">
        <f t="shared" si="12"/>
        <v>0.36184210526315791</v>
      </c>
    </row>
    <row r="25" spans="1:36" ht="25.5" customHeight="1" x14ac:dyDescent="0.25">
      <c r="A25" s="23"/>
      <c r="B25" s="25"/>
      <c r="C25" s="7">
        <v>2025</v>
      </c>
      <c r="D25" s="16">
        <f t="shared" si="13"/>
        <v>5872</v>
      </c>
      <c r="E25" s="16">
        <f t="shared" si="1"/>
        <v>7</v>
      </c>
      <c r="F25" s="21">
        <f t="shared" si="2"/>
        <v>0.11920980926430517</v>
      </c>
      <c r="G25" s="12">
        <v>2031</v>
      </c>
      <c r="H25" s="8">
        <v>3</v>
      </c>
      <c r="I25" s="13">
        <f t="shared" si="3"/>
        <v>0.14771048744460857</v>
      </c>
      <c r="J25" s="12">
        <v>2714</v>
      </c>
      <c r="K25" s="8">
        <v>4</v>
      </c>
      <c r="L25" s="13">
        <f t="shared" si="4"/>
        <v>0.14738393515106854</v>
      </c>
      <c r="M25" s="12">
        <v>191</v>
      </c>
      <c r="N25" s="8">
        <v>0</v>
      </c>
      <c r="O25" s="13">
        <f t="shared" si="5"/>
        <v>0</v>
      </c>
      <c r="P25" s="12">
        <v>605</v>
      </c>
      <c r="Q25" s="8">
        <v>0</v>
      </c>
      <c r="R25" s="20">
        <f t="shared" si="6"/>
        <v>0</v>
      </c>
      <c r="S25" s="12">
        <v>0</v>
      </c>
      <c r="T25" s="8">
        <v>0</v>
      </c>
      <c r="U25" s="20">
        <v>0</v>
      </c>
      <c r="V25" s="12">
        <v>12</v>
      </c>
      <c r="W25" s="8">
        <v>0</v>
      </c>
      <c r="X25" s="17">
        <f t="shared" si="8"/>
        <v>0</v>
      </c>
      <c r="Y25" s="12">
        <v>0</v>
      </c>
      <c r="Z25" s="8">
        <v>0</v>
      </c>
      <c r="AA25" s="17">
        <v>0</v>
      </c>
      <c r="AB25" s="12">
        <v>15</v>
      </c>
      <c r="AC25" s="8">
        <v>0</v>
      </c>
      <c r="AD25" s="17">
        <f t="shared" si="10"/>
        <v>0</v>
      </c>
      <c r="AE25" s="12">
        <v>304</v>
      </c>
      <c r="AF25" s="8">
        <v>0</v>
      </c>
      <c r="AG25" s="17">
        <f t="shared" si="11"/>
        <v>0</v>
      </c>
      <c r="AH25" s="12">
        <v>19326</v>
      </c>
      <c r="AI25" s="12">
        <v>64</v>
      </c>
      <c r="AJ25" s="13">
        <f t="shared" si="12"/>
        <v>0.33116009520852735</v>
      </c>
    </row>
    <row r="26" spans="1:36" ht="18.75" customHeight="1" x14ac:dyDescent="0.25">
      <c r="A26" s="22">
        <v>11</v>
      </c>
      <c r="B26" s="24" t="s">
        <v>33</v>
      </c>
      <c r="C26" s="1">
        <v>2024</v>
      </c>
      <c r="D26" s="16">
        <f t="shared" si="13"/>
        <v>3936</v>
      </c>
      <c r="E26" s="16">
        <f t="shared" si="1"/>
        <v>56</v>
      </c>
      <c r="F26" s="21">
        <f t="shared" si="2"/>
        <v>1.4227642276422763</v>
      </c>
      <c r="G26" s="19">
        <v>1163</v>
      </c>
      <c r="H26" s="12">
        <v>38</v>
      </c>
      <c r="I26" s="13">
        <f t="shared" si="3"/>
        <v>3.267411865864144</v>
      </c>
      <c r="J26" s="19">
        <v>1105</v>
      </c>
      <c r="K26" s="12">
        <v>8</v>
      </c>
      <c r="L26" s="13">
        <f t="shared" si="4"/>
        <v>0.72398190045248867</v>
      </c>
      <c r="M26" s="12">
        <v>122</v>
      </c>
      <c r="N26" s="12">
        <v>4</v>
      </c>
      <c r="O26" s="13">
        <f t="shared" si="5"/>
        <v>3.278688524590164</v>
      </c>
      <c r="P26" s="12">
        <v>739</v>
      </c>
      <c r="Q26" s="12">
        <v>0</v>
      </c>
      <c r="R26" s="20">
        <f t="shared" si="6"/>
        <v>0</v>
      </c>
      <c r="S26" s="12">
        <v>42</v>
      </c>
      <c r="T26" s="12">
        <v>6</v>
      </c>
      <c r="U26" s="20">
        <f t="shared" si="7"/>
        <v>14.285714285714285</v>
      </c>
      <c r="V26" s="12">
        <v>77</v>
      </c>
      <c r="W26" s="12">
        <v>0</v>
      </c>
      <c r="X26" s="17">
        <f t="shared" si="8"/>
        <v>0</v>
      </c>
      <c r="Y26" s="12">
        <v>225</v>
      </c>
      <c r="Z26" s="12">
        <v>0</v>
      </c>
      <c r="AA26" s="17">
        <f t="shared" si="9"/>
        <v>0</v>
      </c>
      <c r="AB26" s="12">
        <v>114</v>
      </c>
      <c r="AC26" s="12">
        <v>0</v>
      </c>
      <c r="AD26" s="17">
        <f t="shared" si="10"/>
        <v>0</v>
      </c>
      <c r="AE26" s="12">
        <v>349</v>
      </c>
      <c r="AF26" s="12">
        <v>0</v>
      </c>
      <c r="AG26" s="17">
        <f t="shared" si="11"/>
        <v>0</v>
      </c>
      <c r="AH26" s="9">
        <v>12453</v>
      </c>
      <c r="AI26" s="13">
        <v>181</v>
      </c>
      <c r="AJ26" s="13">
        <f t="shared" si="12"/>
        <v>1.4534650285071871</v>
      </c>
    </row>
    <row r="27" spans="1:36" ht="23.25" customHeight="1" x14ac:dyDescent="0.25">
      <c r="A27" s="23"/>
      <c r="B27" s="25"/>
      <c r="C27" s="2">
        <v>2025</v>
      </c>
      <c r="D27" s="16">
        <f t="shared" si="13"/>
        <v>4227</v>
      </c>
      <c r="E27" s="16">
        <f t="shared" si="1"/>
        <v>59</v>
      </c>
      <c r="F27" s="21">
        <f t="shared" si="2"/>
        <v>1.3957889756328365</v>
      </c>
      <c r="G27" s="9">
        <v>1435</v>
      </c>
      <c r="H27" s="12">
        <v>34</v>
      </c>
      <c r="I27" s="13">
        <f t="shared" si="3"/>
        <v>2.3693379790940767</v>
      </c>
      <c r="J27" s="9">
        <v>899</v>
      </c>
      <c r="K27" s="12">
        <v>13</v>
      </c>
      <c r="L27" s="13">
        <f t="shared" si="4"/>
        <v>1.4460511679644048</v>
      </c>
      <c r="M27" s="12">
        <v>207</v>
      </c>
      <c r="N27" s="12">
        <v>7</v>
      </c>
      <c r="O27" s="13">
        <f t="shared" si="5"/>
        <v>3.3816425120772946</v>
      </c>
      <c r="P27" s="12">
        <v>859</v>
      </c>
      <c r="Q27" s="12">
        <v>0</v>
      </c>
      <c r="R27" s="20">
        <f t="shared" si="6"/>
        <v>0</v>
      </c>
      <c r="S27" s="12">
        <v>109</v>
      </c>
      <c r="T27" s="12">
        <v>4</v>
      </c>
      <c r="U27" s="20">
        <f t="shared" si="7"/>
        <v>3.669724770642202</v>
      </c>
      <c r="V27" s="12">
        <v>57</v>
      </c>
      <c r="W27" s="12">
        <v>1</v>
      </c>
      <c r="X27" s="17">
        <f t="shared" si="8"/>
        <v>1.7543859649122806</v>
      </c>
      <c r="Y27" s="12">
        <v>287</v>
      </c>
      <c r="Z27" s="12">
        <v>0</v>
      </c>
      <c r="AA27" s="17">
        <f t="shared" si="9"/>
        <v>0</v>
      </c>
      <c r="AB27" s="12">
        <v>46</v>
      </c>
      <c r="AC27" s="12">
        <v>0</v>
      </c>
      <c r="AD27" s="17">
        <f t="shared" si="10"/>
        <v>0</v>
      </c>
      <c r="AE27" s="12">
        <v>328</v>
      </c>
      <c r="AF27" s="12">
        <v>0</v>
      </c>
      <c r="AG27" s="17">
        <f t="shared" si="11"/>
        <v>0</v>
      </c>
      <c r="AH27" s="9">
        <v>14557</v>
      </c>
      <c r="AI27" s="13">
        <v>133</v>
      </c>
      <c r="AJ27" s="13">
        <f t="shared" si="12"/>
        <v>0.91364979047880746</v>
      </c>
    </row>
    <row r="28" spans="1:36" ht="28.5" customHeight="1" x14ac:dyDescent="0.3">
      <c r="A28" s="22">
        <v>12</v>
      </c>
      <c r="B28" s="24" t="s">
        <v>34</v>
      </c>
      <c r="C28" s="1">
        <v>2024</v>
      </c>
      <c r="D28" s="16">
        <f t="shared" si="13"/>
        <v>4326</v>
      </c>
      <c r="E28" s="16">
        <f t="shared" si="1"/>
        <v>21</v>
      </c>
      <c r="F28" s="21">
        <f t="shared" si="2"/>
        <v>0.48543689320388345</v>
      </c>
      <c r="G28" s="48">
        <v>1874</v>
      </c>
      <c r="H28" s="49">
        <v>14</v>
      </c>
      <c r="I28" s="13">
        <f t="shared" si="3"/>
        <v>0.74706510138740656</v>
      </c>
      <c r="J28" s="48">
        <v>795</v>
      </c>
      <c r="K28" s="49">
        <v>7</v>
      </c>
      <c r="L28" s="13">
        <f t="shared" si="4"/>
        <v>0.88050314465408808</v>
      </c>
      <c r="M28" s="49">
        <v>195</v>
      </c>
      <c r="N28" s="49"/>
      <c r="O28" s="13">
        <f t="shared" si="5"/>
        <v>0</v>
      </c>
      <c r="P28" s="49">
        <v>801</v>
      </c>
      <c r="Q28" s="49">
        <v>0</v>
      </c>
      <c r="R28" s="20">
        <f t="shared" si="6"/>
        <v>0</v>
      </c>
      <c r="S28" s="49">
        <v>165</v>
      </c>
      <c r="T28" s="49">
        <v>0</v>
      </c>
      <c r="U28" s="20">
        <f t="shared" si="7"/>
        <v>0</v>
      </c>
      <c r="V28" s="49">
        <v>17</v>
      </c>
      <c r="W28" s="49">
        <v>0</v>
      </c>
      <c r="X28" s="17">
        <f t="shared" si="8"/>
        <v>0</v>
      </c>
      <c r="Y28" s="49">
        <v>231</v>
      </c>
      <c r="Z28" s="12">
        <v>0</v>
      </c>
      <c r="AA28" s="17">
        <f t="shared" si="9"/>
        <v>0</v>
      </c>
      <c r="AB28" s="49">
        <v>17</v>
      </c>
      <c r="AC28" s="12">
        <v>0</v>
      </c>
      <c r="AD28" s="17">
        <f t="shared" si="10"/>
        <v>0</v>
      </c>
      <c r="AE28" s="49">
        <v>231</v>
      </c>
      <c r="AF28" s="12">
        <v>0</v>
      </c>
      <c r="AG28" s="17">
        <f t="shared" si="11"/>
        <v>0</v>
      </c>
      <c r="AH28" s="50">
        <v>19874</v>
      </c>
      <c r="AI28" s="51">
        <v>167</v>
      </c>
      <c r="AJ28" s="13">
        <f t="shared" si="12"/>
        <v>0.84029385126295664</v>
      </c>
    </row>
    <row r="29" spans="1:36" ht="21" customHeight="1" x14ac:dyDescent="0.3">
      <c r="A29" s="23"/>
      <c r="B29" s="25"/>
      <c r="C29" s="2">
        <v>2025</v>
      </c>
      <c r="D29" s="16">
        <f t="shared" si="13"/>
        <v>4310</v>
      </c>
      <c r="E29" s="16">
        <f t="shared" si="1"/>
        <v>21</v>
      </c>
      <c r="F29" s="21">
        <f t="shared" si="2"/>
        <v>0.48723897911832947</v>
      </c>
      <c r="G29" s="52">
        <v>2145</v>
      </c>
      <c r="H29" s="52">
        <v>17</v>
      </c>
      <c r="I29" s="13">
        <f t="shared" si="3"/>
        <v>0.79254079254079257</v>
      </c>
      <c r="J29" s="52">
        <v>654</v>
      </c>
      <c r="K29" s="52">
        <v>1</v>
      </c>
      <c r="L29" s="13">
        <f t="shared" si="4"/>
        <v>0.1529051987767584</v>
      </c>
      <c r="M29" s="52">
        <v>101</v>
      </c>
      <c r="N29" s="52">
        <v>2</v>
      </c>
      <c r="O29" s="13">
        <f t="shared" si="5"/>
        <v>1.9801980198019802</v>
      </c>
      <c r="P29" s="52">
        <v>765</v>
      </c>
      <c r="Q29" s="52">
        <v>1</v>
      </c>
      <c r="R29" s="20">
        <f t="shared" si="6"/>
        <v>0.13071895424836599</v>
      </c>
      <c r="S29" s="52">
        <v>97</v>
      </c>
      <c r="T29" s="52">
        <v>0</v>
      </c>
      <c r="U29" s="20">
        <f t="shared" si="7"/>
        <v>0</v>
      </c>
      <c r="V29" s="52">
        <v>61</v>
      </c>
      <c r="W29" s="52">
        <v>0</v>
      </c>
      <c r="X29" s="17">
        <f t="shared" si="8"/>
        <v>0</v>
      </c>
      <c r="Y29" s="52">
        <v>354</v>
      </c>
      <c r="Z29" s="12">
        <v>0</v>
      </c>
      <c r="AA29" s="17">
        <f t="shared" si="9"/>
        <v>0</v>
      </c>
      <c r="AB29" s="52">
        <v>31</v>
      </c>
      <c r="AC29" s="12">
        <v>0</v>
      </c>
      <c r="AD29" s="17">
        <f t="shared" si="10"/>
        <v>0</v>
      </c>
      <c r="AE29" s="52">
        <v>102</v>
      </c>
      <c r="AF29" s="12">
        <v>0</v>
      </c>
      <c r="AG29" s="17">
        <f t="shared" si="11"/>
        <v>0</v>
      </c>
      <c r="AH29" s="4">
        <v>21547</v>
      </c>
      <c r="AI29" s="4">
        <v>233</v>
      </c>
      <c r="AJ29" s="13">
        <f t="shared" si="12"/>
        <v>1.0813570334617348</v>
      </c>
    </row>
    <row r="30" spans="1:36" ht="28.5" customHeight="1" x14ac:dyDescent="0.3">
      <c r="A30" s="22">
        <v>13</v>
      </c>
      <c r="B30" s="24" t="s">
        <v>35</v>
      </c>
      <c r="C30" s="1">
        <v>2024</v>
      </c>
      <c r="D30" s="16">
        <f t="shared" si="13"/>
        <v>5529</v>
      </c>
      <c r="E30" s="16">
        <f t="shared" si="1"/>
        <v>7</v>
      </c>
      <c r="F30" s="21">
        <f t="shared" si="2"/>
        <v>0.12660517272562849</v>
      </c>
      <c r="G30" s="49">
        <v>3124</v>
      </c>
      <c r="H30" s="49">
        <v>5</v>
      </c>
      <c r="I30" s="13">
        <f t="shared" si="3"/>
        <v>0.16005121638924455</v>
      </c>
      <c r="J30" s="50">
        <v>547</v>
      </c>
      <c r="K30" s="49">
        <v>2</v>
      </c>
      <c r="L30" s="13">
        <f t="shared" si="4"/>
        <v>0.3656307129798903</v>
      </c>
      <c r="M30" s="49">
        <v>96</v>
      </c>
      <c r="N30" s="49"/>
      <c r="O30" s="13">
        <f t="shared" si="5"/>
        <v>0</v>
      </c>
      <c r="P30" s="49">
        <v>789</v>
      </c>
      <c r="Q30" s="49">
        <v>0</v>
      </c>
      <c r="R30" s="20">
        <f t="shared" si="6"/>
        <v>0</v>
      </c>
      <c r="S30" s="49">
        <v>317</v>
      </c>
      <c r="T30" s="49">
        <v>0</v>
      </c>
      <c r="U30" s="20">
        <f t="shared" si="7"/>
        <v>0</v>
      </c>
      <c r="V30" s="49">
        <v>69</v>
      </c>
      <c r="W30" s="49">
        <v>0</v>
      </c>
      <c r="X30" s="17">
        <f t="shared" si="8"/>
        <v>0</v>
      </c>
      <c r="Y30" s="49">
        <v>302</v>
      </c>
      <c r="Z30" s="12">
        <v>0</v>
      </c>
      <c r="AA30" s="17">
        <f t="shared" si="9"/>
        <v>0</v>
      </c>
      <c r="AB30" s="49">
        <v>98</v>
      </c>
      <c r="AC30" s="12">
        <v>0</v>
      </c>
      <c r="AD30" s="17">
        <f t="shared" si="10"/>
        <v>0</v>
      </c>
      <c r="AE30" s="49">
        <v>187</v>
      </c>
      <c r="AF30" s="12">
        <v>0</v>
      </c>
      <c r="AG30" s="17">
        <f t="shared" si="11"/>
        <v>0</v>
      </c>
      <c r="AH30" s="50">
        <v>36521</v>
      </c>
      <c r="AI30" s="49">
        <v>241</v>
      </c>
      <c r="AJ30" s="13">
        <f t="shared" si="12"/>
        <v>0.65989430738479227</v>
      </c>
    </row>
    <row r="31" spans="1:36" ht="28.5" customHeight="1" x14ac:dyDescent="0.3">
      <c r="A31" s="23"/>
      <c r="B31" s="25"/>
      <c r="C31" s="2">
        <v>2025</v>
      </c>
      <c r="D31" s="16">
        <f t="shared" si="13"/>
        <v>8901</v>
      </c>
      <c r="E31" s="16">
        <f t="shared" si="1"/>
        <v>16</v>
      </c>
      <c r="F31" s="21">
        <f t="shared" si="2"/>
        <v>0.17975508369846085</v>
      </c>
      <c r="G31" s="4">
        <v>4571</v>
      </c>
      <c r="H31" s="4">
        <v>9</v>
      </c>
      <c r="I31" s="13">
        <f t="shared" si="3"/>
        <v>0.1968934587617589</v>
      </c>
      <c r="J31" s="4">
        <v>897</v>
      </c>
      <c r="K31" s="4">
        <v>1</v>
      </c>
      <c r="L31" s="13">
        <f t="shared" si="4"/>
        <v>0.11148272017837235</v>
      </c>
      <c r="M31" s="4">
        <v>187</v>
      </c>
      <c r="N31" s="4">
        <v>3</v>
      </c>
      <c r="O31" s="13">
        <f t="shared" si="5"/>
        <v>1.6042780748663104</v>
      </c>
      <c r="P31" s="4">
        <v>654</v>
      </c>
      <c r="Q31" s="4">
        <v>2</v>
      </c>
      <c r="R31" s="20">
        <f t="shared" si="6"/>
        <v>0.3058103975535168</v>
      </c>
      <c r="S31" s="4">
        <v>548</v>
      </c>
      <c r="T31" s="4">
        <v>0</v>
      </c>
      <c r="U31" s="20">
        <f t="shared" si="7"/>
        <v>0</v>
      </c>
      <c r="V31" s="4">
        <v>987</v>
      </c>
      <c r="W31" s="4">
        <v>1</v>
      </c>
      <c r="X31" s="17">
        <f t="shared" si="8"/>
        <v>0.10131712259371835</v>
      </c>
      <c r="Y31" s="4">
        <v>548</v>
      </c>
      <c r="Z31" s="12">
        <v>0</v>
      </c>
      <c r="AA31" s="17">
        <f t="shared" si="9"/>
        <v>0</v>
      </c>
      <c r="AB31" s="4">
        <v>207</v>
      </c>
      <c r="AC31" s="12">
        <v>0</v>
      </c>
      <c r="AD31" s="17">
        <f t="shared" si="10"/>
        <v>0</v>
      </c>
      <c r="AE31" s="4">
        <v>302</v>
      </c>
      <c r="AF31" s="12">
        <v>0</v>
      </c>
      <c r="AG31" s="17">
        <f t="shared" si="11"/>
        <v>0</v>
      </c>
      <c r="AH31" s="4">
        <v>49658</v>
      </c>
      <c r="AI31" s="4">
        <v>352</v>
      </c>
      <c r="AJ31" s="13">
        <f t="shared" si="12"/>
        <v>0.70884852390349995</v>
      </c>
    </row>
    <row r="32" spans="1:36" ht="27" customHeight="1" x14ac:dyDescent="0.3">
      <c r="A32" s="22">
        <v>14</v>
      </c>
      <c r="B32" s="24" t="s">
        <v>36</v>
      </c>
      <c r="C32" s="1">
        <v>2024</v>
      </c>
      <c r="D32" s="16">
        <f t="shared" si="13"/>
        <v>7271</v>
      </c>
      <c r="E32" s="16">
        <f t="shared" si="1"/>
        <v>6</v>
      </c>
      <c r="F32" s="21">
        <f t="shared" si="2"/>
        <v>8.25195984046211E-2</v>
      </c>
      <c r="G32" s="50">
        <v>3254</v>
      </c>
      <c r="H32" s="49">
        <v>1</v>
      </c>
      <c r="I32" s="13">
        <f t="shared" si="3"/>
        <v>3.0731407498463426E-2</v>
      </c>
      <c r="J32" s="50">
        <v>654</v>
      </c>
      <c r="K32" s="49">
        <v>2</v>
      </c>
      <c r="L32" s="13">
        <f t="shared" si="4"/>
        <v>0.3058103975535168</v>
      </c>
      <c r="M32" s="49">
        <v>732</v>
      </c>
      <c r="N32" s="49">
        <v>1</v>
      </c>
      <c r="O32" s="13">
        <f t="shared" si="5"/>
        <v>0.13661202185792351</v>
      </c>
      <c r="P32" s="49">
        <v>1032</v>
      </c>
      <c r="Q32" s="49">
        <v>1</v>
      </c>
      <c r="R32" s="20">
        <f t="shared" si="6"/>
        <v>9.6899224806201556E-2</v>
      </c>
      <c r="S32" s="49">
        <v>541</v>
      </c>
      <c r="T32" s="49">
        <v>1</v>
      </c>
      <c r="U32" s="20">
        <f t="shared" si="7"/>
        <v>0.18484288354898337</v>
      </c>
      <c r="V32" s="49">
        <v>378</v>
      </c>
      <c r="W32" s="49">
        <v>0</v>
      </c>
      <c r="X32" s="17">
        <f t="shared" si="8"/>
        <v>0</v>
      </c>
      <c r="Y32" s="49">
        <v>324</v>
      </c>
      <c r="Z32" s="12">
        <v>0</v>
      </c>
      <c r="AA32" s="17">
        <f t="shared" si="9"/>
        <v>0</v>
      </c>
      <c r="AB32" s="49">
        <v>97</v>
      </c>
      <c r="AC32" s="12">
        <v>0</v>
      </c>
      <c r="AD32" s="17">
        <f t="shared" si="10"/>
        <v>0</v>
      </c>
      <c r="AE32" s="49">
        <v>259</v>
      </c>
      <c r="AF32" s="12">
        <v>0</v>
      </c>
      <c r="AG32" s="17">
        <f t="shared" si="11"/>
        <v>0</v>
      </c>
      <c r="AH32" s="50">
        <v>54714</v>
      </c>
      <c r="AI32" s="49">
        <v>541</v>
      </c>
      <c r="AJ32" s="13">
        <f t="shared" si="12"/>
        <v>0.98877800928464377</v>
      </c>
    </row>
    <row r="33" spans="1:36" ht="21.75" customHeight="1" x14ac:dyDescent="0.3">
      <c r="A33" s="23"/>
      <c r="B33" s="25"/>
      <c r="C33" s="2">
        <v>2025</v>
      </c>
      <c r="D33" s="16">
        <f t="shared" si="13"/>
        <v>10882</v>
      </c>
      <c r="E33" s="16">
        <f t="shared" si="1"/>
        <v>7</v>
      </c>
      <c r="F33" s="21">
        <f t="shared" si="2"/>
        <v>6.4326410586289282E-2</v>
      </c>
      <c r="G33" s="50">
        <v>6451</v>
      </c>
      <c r="H33" s="50">
        <v>2</v>
      </c>
      <c r="I33" s="13">
        <f t="shared" si="3"/>
        <v>3.1002945279801578E-2</v>
      </c>
      <c r="J33" s="50">
        <v>897</v>
      </c>
      <c r="K33" s="50">
        <v>1</v>
      </c>
      <c r="L33" s="13">
        <f t="shared" si="4"/>
        <v>0.11148272017837235</v>
      </c>
      <c r="M33" s="50">
        <v>689</v>
      </c>
      <c r="N33" s="50">
        <v>3</v>
      </c>
      <c r="O33" s="13">
        <f t="shared" si="5"/>
        <v>0.43541364296081275</v>
      </c>
      <c r="P33" s="50">
        <v>897</v>
      </c>
      <c r="Q33" s="50">
        <v>0</v>
      </c>
      <c r="R33" s="20">
        <f t="shared" si="6"/>
        <v>0</v>
      </c>
      <c r="S33" s="50">
        <v>698</v>
      </c>
      <c r="T33" s="50">
        <v>1</v>
      </c>
      <c r="U33" s="20">
        <f t="shared" si="7"/>
        <v>0.14326647564469913</v>
      </c>
      <c r="V33" s="50">
        <v>298</v>
      </c>
      <c r="W33" s="50">
        <v>0</v>
      </c>
      <c r="X33" s="17">
        <f t="shared" si="8"/>
        <v>0</v>
      </c>
      <c r="Y33" s="50">
        <v>539</v>
      </c>
      <c r="Z33" s="12">
        <v>0</v>
      </c>
      <c r="AA33" s="17">
        <f t="shared" si="9"/>
        <v>0</v>
      </c>
      <c r="AB33" s="50">
        <v>107</v>
      </c>
      <c r="AC33" s="12">
        <v>0</v>
      </c>
      <c r="AD33" s="17">
        <f t="shared" si="10"/>
        <v>0</v>
      </c>
      <c r="AE33" s="50">
        <v>306</v>
      </c>
      <c r="AF33" s="12">
        <v>0</v>
      </c>
      <c r="AG33" s="17">
        <f t="shared" si="11"/>
        <v>0</v>
      </c>
      <c r="AH33" s="53">
        <v>64521</v>
      </c>
      <c r="AI33" s="53">
        <v>395</v>
      </c>
      <c r="AJ33" s="13">
        <f t="shared" si="12"/>
        <v>0.61220377861471464</v>
      </c>
    </row>
    <row r="34" spans="1:36" ht="23.25" customHeight="1" x14ac:dyDescent="0.25">
      <c r="A34" s="22">
        <v>15</v>
      </c>
      <c r="B34" s="24" t="s">
        <v>22</v>
      </c>
      <c r="C34" s="1">
        <v>2024</v>
      </c>
      <c r="D34" s="16">
        <f>D32+D30+D28+D26+D24+D22+D20++D18+D16+D14+D12+D10+D8+D6</f>
        <v>63735</v>
      </c>
      <c r="E34" s="16">
        <f t="shared" ref="E34:AJ34" si="14">E32+E30+E28+E26+E24+E22+E20++E18+E16+E14+E12+E10+E8+E6</f>
        <v>1102</v>
      </c>
      <c r="F34" s="16">
        <f t="shared" si="14"/>
        <v>30.537418140104304</v>
      </c>
      <c r="G34" s="16">
        <f t="shared" si="14"/>
        <v>23733</v>
      </c>
      <c r="H34" s="16">
        <f t="shared" si="14"/>
        <v>948</v>
      </c>
      <c r="I34" s="16">
        <f t="shared" si="14"/>
        <v>35.741563788966296</v>
      </c>
      <c r="J34" s="16">
        <f t="shared" si="14"/>
        <v>21206</v>
      </c>
      <c r="K34" s="16">
        <f t="shared" si="14"/>
        <v>83</v>
      </c>
      <c r="L34" s="16">
        <f t="shared" si="14"/>
        <v>6.0784375037514824</v>
      </c>
      <c r="M34" s="16">
        <f t="shared" si="14"/>
        <v>3403</v>
      </c>
      <c r="N34" s="16">
        <f t="shared" si="14"/>
        <v>22</v>
      </c>
      <c r="O34" s="16">
        <v>0.4</v>
      </c>
      <c r="P34" s="16">
        <f t="shared" si="14"/>
        <v>7624</v>
      </c>
      <c r="Q34" s="16">
        <f t="shared" si="14"/>
        <v>13</v>
      </c>
      <c r="R34" s="16">
        <f t="shared" si="14"/>
        <v>3.2923510873857058</v>
      </c>
      <c r="S34" s="16">
        <f t="shared" si="14"/>
        <v>1616</v>
      </c>
      <c r="T34" s="16">
        <f t="shared" si="14"/>
        <v>36</v>
      </c>
      <c r="U34" s="16">
        <v>0.34</v>
      </c>
      <c r="V34" s="16">
        <f t="shared" si="14"/>
        <v>721</v>
      </c>
      <c r="W34" s="16">
        <f t="shared" si="14"/>
        <v>0</v>
      </c>
      <c r="X34" s="16">
        <f t="shared" si="14"/>
        <v>0</v>
      </c>
      <c r="Y34" s="16">
        <f t="shared" si="14"/>
        <v>2857</v>
      </c>
      <c r="Z34" s="16">
        <f t="shared" si="14"/>
        <v>0</v>
      </c>
      <c r="AA34" s="16">
        <f t="shared" si="14"/>
        <v>0</v>
      </c>
      <c r="AB34" s="16">
        <f t="shared" si="14"/>
        <v>640</v>
      </c>
      <c r="AC34" s="16">
        <f t="shared" si="14"/>
        <v>0</v>
      </c>
      <c r="AD34" s="16">
        <f t="shared" si="14"/>
        <v>0</v>
      </c>
      <c r="AE34" s="16">
        <f t="shared" si="14"/>
        <v>1935</v>
      </c>
      <c r="AF34" s="16">
        <f t="shared" si="14"/>
        <v>0</v>
      </c>
      <c r="AG34" s="16">
        <f t="shared" si="14"/>
        <v>0</v>
      </c>
      <c r="AH34" s="16">
        <f t="shared" si="14"/>
        <v>231777</v>
      </c>
      <c r="AI34" s="16">
        <f t="shared" si="14"/>
        <v>2738</v>
      </c>
      <c r="AJ34" s="16">
        <f>AI34/AH34*100</f>
        <v>1.1813078950888138</v>
      </c>
    </row>
    <row r="35" spans="1:36" ht="25.5" customHeight="1" x14ac:dyDescent="0.25">
      <c r="A35" s="23"/>
      <c r="B35" s="25"/>
      <c r="C35" s="2">
        <v>2025</v>
      </c>
      <c r="D35" s="16">
        <f>D33+D31+D29+D27+D25+D23+D21+D19+D17+D15+D13+D11+D9+D7</f>
        <v>69898</v>
      </c>
      <c r="E35" s="16">
        <f t="shared" ref="E35:AJ35" si="15">E33+E31+E29+E27+E25+E23+E21+E19+E17+E15+E13+E11+E9+E7</f>
        <v>1374</v>
      </c>
      <c r="F35" s="16">
        <f t="shared" si="15"/>
        <v>30.581596160755403</v>
      </c>
      <c r="G35" s="16">
        <f t="shared" si="15"/>
        <v>30598</v>
      </c>
      <c r="H35" s="16">
        <f t="shared" si="15"/>
        <v>1191</v>
      </c>
      <c r="I35" s="16">
        <f t="shared" si="15"/>
        <v>34.069908973849358</v>
      </c>
      <c r="J35" s="16">
        <f t="shared" si="15"/>
        <v>19106</v>
      </c>
      <c r="K35" s="16">
        <f t="shared" si="15"/>
        <v>99</v>
      </c>
      <c r="L35" s="16">
        <f t="shared" si="15"/>
        <v>5.8112397948057817</v>
      </c>
      <c r="M35" s="16">
        <f t="shared" si="15"/>
        <v>3092</v>
      </c>
      <c r="N35" s="16">
        <f t="shared" si="15"/>
        <v>30</v>
      </c>
      <c r="O35" s="16">
        <v>1.2</v>
      </c>
      <c r="P35" s="16">
        <f t="shared" si="15"/>
        <v>7452</v>
      </c>
      <c r="Q35" s="16">
        <f t="shared" si="15"/>
        <v>5</v>
      </c>
      <c r="R35" s="16">
        <f t="shared" si="15"/>
        <v>0.80553304183878316</v>
      </c>
      <c r="S35" s="16">
        <f t="shared" si="15"/>
        <v>1970</v>
      </c>
      <c r="T35" s="16">
        <f t="shared" si="15"/>
        <v>47</v>
      </c>
      <c r="U35" s="16">
        <v>3.6</v>
      </c>
      <c r="V35" s="16">
        <f t="shared" si="15"/>
        <v>1648</v>
      </c>
      <c r="W35" s="16">
        <f t="shared" si="15"/>
        <v>2</v>
      </c>
      <c r="X35" s="16">
        <f t="shared" si="15"/>
        <v>1.855703087505999</v>
      </c>
      <c r="Y35" s="16">
        <f t="shared" si="15"/>
        <v>3366</v>
      </c>
      <c r="Z35" s="16">
        <f t="shared" si="15"/>
        <v>0</v>
      </c>
      <c r="AA35" s="16">
        <f t="shared" si="15"/>
        <v>0</v>
      </c>
      <c r="AB35" s="16">
        <f t="shared" si="15"/>
        <v>824</v>
      </c>
      <c r="AC35" s="16">
        <f t="shared" si="15"/>
        <v>0</v>
      </c>
      <c r="AD35" s="16">
        <f t="shared" si="15"/>
        <v>0</v>
      </c>
      <c r="AE35" s="16">
        <f t="shared" si="15"/>
        <v>1842</v>
      </c>
      <c r="AF35" s="16">
        <f t="shared" si="15"/>
        <v>0</v>
      </c>
      <c r="AG35" s="16">
        <f t="shared" si="15"/>
        <v>0</v>
      </c>
      <c r="AH35" s="16">
        <f t="shared" si="15"/>
        <v>260680</v>
      </c>
      <c r="AI35" s="16">
        <f t="shared" si="15"/>
        <v>2666</v>
      </c>
      <c r="AJ35" s="16">
        <f>AI35/AH35*100</f>
        <v>1.022709835814025</v>
      </c>
    </row>
    <row r="36" spans="1:36" ht="23.25" customHeight="1" x14ac:dyDescent="0.25"/>
    <row r="37" spans="1:36" ht="26.25" customHeight="1" x14ac:dyDescent="0.25"/>
    <row r="38" spans="1:36" ht="21" customHeight="1" x14ac:dyDescent="0.25">
      <c r="I38" t="s">
        <v>21</v>
      </c>
    </row>
    <row r="39" spans="1:36" ht="21" customHeight="1" x14ac:dyDescent="0.25"/>
    <row r="40" spans="1:36" ht="22.5" customHeight="1" x14ac:dyDescent="0.25"/>
    <row r="41" spans="1:36" ht="22.5" customHeight="1" x14ac:dyDescent="0.25"/>
    <row r="42" spans="1:36" ht="20.25" customHeight="1" x14ac:dyDescent="0.25">
      <c r="C42" s="3"/>
      <c r="F42" s="3"/>
      <c r="I42" s="3"/>
      <c r="AG42" s="3"/>
    </row>
    <row r="43" spans="1:36" ht="27" customHeight="1" x14ac:dyDescent="0.25"/>
    <row r="44" spans="1:36" ht="22.5" customHeight="1" x14ac:dyDescent="0.25"/>
    <row r="45" spans="1:36" ht="30.75" customHeight="1" x14ac:dyDescent="0.25"/>
    <row r="46" spans="1:36" ht="26.25" customHeight="1" x14ac:dyDescent="0.25"/>
    <row r="47" spans="1:36" ht="26.25" customHeight="1" x14ac:dyDescent="0.25"/>
    <row r="48" spans="1:36" ht="22.5" customHeight="1" x14ac:dyDescent="0.25"/>
    <row r="49" ht="25.5" customHeight="1" x14ac:dyDescent="0.25"/>
    <row r="50" ht="18.75" customHeight="1" x14ac:dyDescent="0.25"/>
    <row r="51" ht="21" customHeight="1" x14ac:dyDescent="0.25"/>
    <row r="53" ht="36" customHeight="1" x14ac:dyDescent="0.25"/>
  </sheetData>
  <mergeCells count="77">
    <mergeCell ref="AI4:AI5"/>
    <mergeCell ref="AJ4:AJ5"/>
    <mergeCell ref="AH2:AJ3"/>
    <mergeCell ref="AD4:AD5"/>
    <mergeCell ref="AE4:AE5"/>
    <mergeCell ref="AF4:AF5"/>
    <mergeCell ref="AG4:AG5"/>
    <mergeCell ref="AH4:AH5"/>
    <mergeCell ref="Y4:Y5"/>
    <mergeCell ref="Z4:Z5"/>
    <mergeCell ref="AA4:AA5"/>
    <mergeCell ref="AB4:AB5"/>
    <mergeCell ref="AC4:AC5"/>
    <mergeCell ref="T4:T5"/>
    <mergeCell ref="U4:U5"/>
    <mergeCell ref="V4:V5"/>
    <mergeCell ref="W4:W5"/>
    <mergeCell ref="X4:X5"/>
    <mergeCell ref="O4:O5"/>
    <mergeCell ref="P4:P5"/>
    <mergeCell ref="Q4:Q5"/>
    <mergeCell ref="R4:R5"/>
    <mergeCell ref="S4:S5"/>
    <mergeCell ref="J4:J5"/>
    <mergeCell ref="K4:K5"/>
    <mergeCell ref="L4:L5"/>
    <mergeCell ref="M4:M5"/>
    <mergeCell ref="N4:N5"/>
    <mergeCell ref="A30:A31"/>
    <mergeCell ref="A32:A33"/>
    <mergeCell ref="C2:C5"/>
    <mergeCell ref="D2:D5"/>
    <mergeCell ref="B28:B29"/>
    <mergeCell ref="B30:B31"/>
    <mergeCell ref="B32:B33"/>
    <mergeCell ref="B2:B5"/>
    <mergeCell ref="B6:B7"/>
    <mergeCell ref="B8:B9"/>
    <mergeCell ref="B10:B11"/>
    <mergeCell ref="B12:B13"/>
    <mergeCell ref="B14:B15"/>
    <mergeCell ref="B16:B17"/>
    <mergeCell ref="B18:B19"/>
    <mergeCell ref="B20:B21"/>
    <mergeCell ref="A22:A23"/>
    <mergeCell ref="A24:A25"/>
    <mergeCell ref="B26:B27"/>
    <mergeCell ref="A26:A27"/>
    <mergeCell ref="A28:A29"/>
    <mergeCell ref="B22:B23"/>
    <mergeCell ref="B24:B25"/>
    <mergeCell ref="A12:A13"/>
    <mergeCell ref="A14:A15"/>
    <mergeCell ref="A16:A17"/>
    <mergeCell ref="A18:A19"/>
    <mergeCell ref="A20:A21"/>
    <mergeCell ref="H4:H5"/>
    <mergeCell ref="I4:I5"/>
    <mergeCell ref="A6:A7"/>
    <mergeCell ref="A8:A9"/>
    <mergeCell ref="A10:A11"/>
    <mergeCell ref="A34:A35"/>
    <mergeCell ref="B34:B35"/>
    <mergeCell ref="A1:AJ1"/>
    <mergeCell ref="G2:AG2"/>
    <mergeCell ref="G3:I3"/>
    <mergeCell ref="M3:O3"/>
    <mergeCell ref="P3:R3"/>
    <mergeCell ref="S3:U3"/>
    <mergeCell ref="V3:X3"/>
    <mergeCell ref="Y3:AA3"/>
    <mergeCell ref="AB3:AD3"/>
    <mergeCell ref="AE3:AG3"/>
    <mergeCell ref="A2:A5"/>
    <mergeCell ref="E2:E5"/>
    <mergeCell ref="F2:F5"/>
    <mergeCell ref="G4:G5"/>
  </mergeCells>
  <pageMargins left="0.25" right="0.25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йил 9 ойлик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 Windows</cp:lastModifiedBy>
  <cp:lastPrinted>2025-07-07T08:15:26Z</cp:lastPrinted>
  <dcterms:created xsi:type="dcterms:W3CDTF">2006-09-28T05:33:00Z</dcterms:created>
  <dcterms:modified xsi:type="dcterms:W3CDTF">2025-10-15T10:36:07Z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57F11D045BDE4940BAA065832F182897_12</vt:lpwstr>
  </property>
  <property fmtid="{D5CDD505-2E9C-101B-9397-08002B2CF9AE}" pid="3" name="KSOProductBuildVer">
    <vt:lpwstr>1049-12.2.0.20323</vt:lpwstr>
  </property>
</Properties>
</file>